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" yWindow="266" windowWidth="12018" windowHeight="6945" firstSheet="1" activeTab="1"/>
  </bookViews>
  <sheets>
    <sheet name="2 высшее" sheetId="1" r:id="rId1"/>
    <sheet name="08-09 09-1010-11 для 1 курса" sheetId="2" r:id="rId2"/>
  </sheets>
  <definedNames/>
  <calcPr fullCalcOnLoad="1"/>
</workbook>
</file>

<file path=xl/sharedStrings.xml><?xml version="1.0" encoding="utf-8"?>
<sst xmlns="http://schemas.openxmlformats.org/spreadsheetml/2006/main" count="2162" uniqueCount="323">
  <si>
    <t>УК</t>
  </si>
  <si>
    <t>заочная</t>
  </si>
  <si>
    <t>высшее</t>
  </si>
  <si>
    <t>СПО</t>
  </si>
  <si>
    <t>школа</t>
  </si>
  <si>
    <t>очная</t>
  </si>
  <si>
    <t>МиМ</t>
  </si>
  <si>
    <t>очно-заочная</t>
  </si>
  <si>
    <t>ЭПиГН</t>
  </si>
  <si>
    <t>П</t>
  </si>
  <si>
    <t>СТиА</t>
  </si>
  <si>
    <t>ИВТ</t>
  </si>
  <si>
    <t>ТТ</t>
  </si>
  <si>
    <t>ИС</t>
  </si>
  <si>
    <t>ПМ</t>
  </si>
  <si>
    <t>ФКиС</t>
  </si>
  <si>
    <t>оч./сокр.</t>
  </si>
  <si>
    <t>все спец.</t>
  </si>
  <si>
    <t>дневная</t>
  </si>
  <si>
    <t>ИП</t>
  </si>
  <si>
    <t>все ост.</t>
  </si>
  <si>
    <t>М</t>
  </si>
  <si>
    <t>РИД</t>
  </si>
  <si>
    <t xml:space="preserve">высшее </t>
  </si>
  <si>
    <t>Факультет управление качеством</t>
  </si>
  <si>
    <t>Факультет менеджмент и маркетинг</t>
  </si>
  <si>
    <t>5 лет</t>
  </si>
  <si>
    <t>4 года</t>
  </si>
  <si>
    <t>2,5 года</t>
  </si>
  <si>
    <t>3,5 года</t>
  </si>
  <si>
    <t>4,5 года</t>
  </si>
  <si>
    <t>6 лет</t>
  </si>
  <si>
    <t>СПО (тех.)</t>
  </si>
  <si>
    <t>высшее (проф).</t>
  </si>
  <si>
    <t>СПО (проф.)</t>
  </si>
  <si>
    <t>5,5 лет</t>
  </si>
  <si>
    <t>Факультет экономики, права и гуманитарных наук</t>
  </si>
  <si>
    <t>высшее (проф.)</t>
  </si>
  <si>
    <t>СПО( проф.)</t>
  </si>
  <si>
    <t>Факультет приборостроительный</t>
  </si>
  <si>
    <t>СПО (непроф.)</t>
  </si>
  <si>
    <t>Факультет современных технологий и автомобилей</t>
  </si>
  <si>
    <t>СПО(проф.)</t>
  </si>
  <si>
    <t>Факультет информатики и вычислительной техники</t>
  </si>
  <si>
    <t>3 года</t>
  </si>
  <si>
    <t>Факультет инженерно - строительный</t>
  </si>
  <si>
    <t>Факультет прикладной математики и механики</t>
  </si>
  <si>
    <t>Факультет инженерно - педагогический</t>
  </si>
  <si>
    <t>Факультет физкультуры и спорта</t>
  </si>
  <si>
    <t>Факультет машиностроительный</t>
  </si>
  <si>
    <t>Факультет рекламы и дизайна</t>
  </si>
  <si>
    <t>2 года</t>
  </si>
  <si>
    <t>Факультет теплотехнический</t>
  </si>
  <si>
    <t>5,6 года</t>
  </si>
  <si>
    <t>5,6 лет</t>
  </si>
  <si>
    <t>СПО( непроф.)</t>
  </si>
  <si>
    <t>О80503</t>
  </si>
  <si>
    <t>очно-ускоренная</t>
  </si>
  <si>
    <t>4,6 лет</t>
  </si>
  <si>
    <t>высшее(непроф)</t>
  </si>
  <si>
    <t>03/04 уч.г.</t>
  </si>
  <si>
    <t>обучения</t>
  </si>
  <si>
    <t>150201  (1204)</t>
  </si>
  <si>
    <t>010502  (3514)</t>
  </si>
  <si>
    <t>050501  (0305)</t>
  </si>
  <si>
    <t>О32101  (0223)</t>
  </si>
  <si>
    <t>170102  (1713)</t>
  </si>
  <si>
    <t>высшее(парал)</t>
  </si>
  <si>
    <t>190603.65</t>
  </si>
  <si>
    <t>СПО непроф.</t>
  </si>
  <si>
    <t>бакалавр</t>
  </si>
  <si>
    <t>СПО(непроф)</t>
  </si>
  <si>
    <t>СПО(непроф.)</t>
  </si>
  <si>
    <t>Базовое</t>
  </si>
  <si>
    <t>образование</t>
  </si>
  <si>
    <t>Квалификация</t>
  </si>
  <si>
    <t xml:space="preserve">Годовая </t>
  </si>
  <si>
    <t>стоимость</t>
  </si>
  <si>
    <t>инженер</t>
  </si>
  <si>
    <t>инженер-технолог</t>
  </si>
  <si>
    <t>специалист по рекламе</t>
  </si>
  <si>
    <t>032401</t>
  </si>
  <si>
    <t>нет калькуляции</t>
  </si>
  <si>
    <t>080105</t>
  </si>
  <si>
    <t>080109</t>
  </si>
  <si>
    <t>маркетолог</t>
  </si>
  <si>
    <t>специалист коммерции</t>
  </si>
  <si>
    <t>080507</t>
  </si>
  <si>
    <t>экономист</t>
  </si>
  <si>
    <t>менеджер</t>
  </si>
  <si>
    <t>товаровед-эксперт</t>
  </si>
  <si>
    <t>инженер-менеджер</t>
  </si>
  <si>
    <t>220401</t>
  </si>
  <si>
    <t>экономист-менеджер</t>
  </si>
  <si>
    <t>030501</t>
  </si>
  <si>
    <t>юрист</t>
  </si>
  <si>
    <t>220402</t>
  </si>
  <si>
    <t>Роботы и робототехнические системы</t>
  </si>
  <si>
    <t>Мехатроника</t>
  </si>
  <si>
    <t xml:space="preserve">Товароведение и экспертиза товаров в </t>
  </si>
  <si>
    <t>Управление качеством</t>
  </si>
  <si>
    <t>Финансы и кредит</t>
  </si>
  <si>
    <t>Менеджмент организации</t>
  </si>
  <si>
    <t>Коммерция (торговое дело)</t>
  </si>
  <si>
    <t>Маркетинг</t>
  </si>
  <si>
    <t>Юриспруденция</t>
  </si>
  <si>
    <t>Управление персоналом</t>
  </si>
  <si>
    <t>Антикризисное управление</t>
  </si>
  <si>
    <t>Государственное и муниципальное управление</t>
  </si>
  <si>
    <t>Радиотехника</t>
  </si>
  <si>
    <t>Средства связи с подвижными объектами</t>
  </si>
  <si>
    <t>Сети связи и системы коммутации</t>
  </si>
  <si>
    <t>Технология машиностроения</t>
  </si>
  <si>
    <t>Металлообрабатывающие станки и комплексы</t>
  </si>
  <si>
    <t>Автомобиле- и тракторостроение</t>
  </si>
  <si>
    <t>Автомобили и автомобильное хозяйство</t>
  </si>
  <si>
    <t>Системы автоматизированного проектирования</t>
  </si>
  <si>
    <t>Теплогазоснабжение и вентиляция</t>
  </si>
  <si>
    <t>Водоснабжение и водоотведение</t>
  </si>
  <si>
    <t>Инженерная защита окружающей среды</t>
  </si>
  <si>
    <t>Промышленное и гражданское строительство</t>
  </si>
  <si>
    <t>Городское строительство и хозяйство</t>
  </si>
  <si>
    <t>Проектирование зданий</t>
  </si>
  <si>
    <t>Прикладная информатика в экономике</t>
  </si>
  <si>
    <t>010502  (080801)</t>
  </si>
  <si>
    <t>информатик-экономист</t>
  </si>
  <si>
    <t>Двигатели внутреннего сгорания</t>
  </si>
  <si>
    <t>Реклама</t>
  </si>
  <si>
    <t>Технология художественной обработки материалов</t>
  </si>
  <si>
    <t>Специальность</t>
  </si>
  <si>
    <t>Код</t>
  </si>
  <si>
    <t>специальности</t>
  </si>
  <si>
    <t>Ф-т</t>
  </si>
  <si>
    <t xml:space="preserve">Форма </t>
  </si>
  <si>
    <t xml:space="preserve">Срок </t>
  </si>
  <si>
    <t>270102 ( 4 курс)</t>
  </si>
  <si>
    <t>Физическая культура и спорт</t>
  </si>
  <si>
    <t>Специалист по физ.культуре</t>
  </si>
  <si>
    <t>средств</t>
  </si>
  <si>
    <t>Экспертиза и управление недвижимостью</t>
  </si>
  <si>
    <t>оружие</t>
  </si>
  <si>
    <t xml:space="preserve">Стрелково-пушечное, артиллерийское и ракетное </t>
  </si>
  <si>
    <t>Начальник управления образования                                         М.С.Кадацкая</t>
  </si>
  <si>
    <t>220401(071800)</t>
  </si>
  <si>
    <t>280102(330500)</t>
  </si>
  <si>
    <t>специальности нов.(стар.)</t>
  </si>
  <si>
    <t>140610(181300)</t>
  </si>
  <si>
    <t>210406(200900)</t>
  </si>
  <si>
    <t>210404(201000)</t>
  </si>
  <si>
    <t>210302(200700)</t>
  </si>
  <si>
    <t xml:space="preserve">220501(340100) </t>
  </si>
  <si>
    <t>140501(101200)</t>
  </si>
  <si>
    <t>080105(060400)</t>
  </si>
  <si>
    <t>СПО(не проф.)</t>
  </si>
  <si>
    <t>230105(220400)</t>
  </si>
  <si>
    <t>230102(220200)</t>
  </si>
  <si>
    <t>230104(220300)</t>
  </si>
  <si>
    <t>270114(291400)</t>
  </si>
  <si>
    <t>5,5 года</t>
  </si>
  <si>
    <t>270102(290300)</t>
  </si>
  <si>
    <t>270112(290800)</t>
  </si>
  <si>
    <t>270109(290700)</t>
  </si>
  <si>
    <t>280202(330200)</t>
  </si>
  <si>
    <t>О80503(351000)</t>
  </si>
  <si>
    <t>О80504(061000)</t>
  </si>
  <si>
    <t>030501(021100)</t>
  </si>
  <si>
    <t>080505(062100)</t>
  </si>
  <si>
    <t>261001(121200)</t>
  </si>
  <si>
    <t xml:space="preserve">080401(351100) </t>
  </si>
  <si>
    <t>280102(330500)пож.без.</t>
  </si>
  <si>
    <t>210201(200800)</t>
  </si>
  <si>
    <t>210402(201200)</t>
  </si>
  <si>
    <t>150201(120400)</t>
  </si>
  <si>
    <t>150202(120500)</t>
  </si>
  <si>
    <t>151001(120100)</t>
  </si>
  <si>
    <t>151002(120200)</t>
  </si>
  <si>
    <t>190201(150100)</t>
  </si>
  <si>
    <t>190601(150200)</t>
  </si>
  <si>
    <t>230101(220100)</t>
  </si>
  <si>
    <t>270105(290500)</t>
  </si>
  <si>
    <t>170102(171300)</t>
  </si>
  <si>
    <t>032401(350700)</t>
  </si>
  <si>
    <t>высшее(проф.)</t>
  </si>
  <si>
    <t>270113(291300)</t>
  </si>
  <si>
    <t>Механизация и автоматизация строительства</t>
  </si>
  <si>
    <t>очно-заоч.</t>
  </si>
  <si>
    <t>4 лет</t>
  </si>
  <si>
    <t>ВПО гуман.</t>
  </si>
  <si>
    <t>4 года 6 мес.</t>
  </si>
  <si>
    <t>ВПО экон.</t>
  </si>
  <si>
    <t>высшее(непроф.)</t>
  </si>
  <si>
    <t>Источник дохода: оказание образовательных услуг по программам высшего профессионального образования</t>
  </si>
  <si>
    <t>Безопасность технологических процессов и производств</t>
  </si>
  <si>
    <t>220501(340100)</t>
  </si>
  <si>
    <t>080111(061500)</t>
  </si>
  <si>
    <t>080109(060500)</t>
  </si>
  <si>
    <t>Бухгалтерский учет, анализ и аудит</t>
  </si>
  <si>
    <t>080502(060800)</t>
  </si>
  <si>
    <t xml:space="preserve">Машины и технология обработки металлов давлением </t>
  </si>
  <si>
    <t xml:space="preserve">Реклама </t>
  </si>
  <si>
    <t>280102(330500)не пож.без.</t>
  </si>
  <si>
    <t>080401(351100)</t>
  </si>
  <si>
    <t xml:space="preserve">       УТВЕРЖДАЮ____________</t>
  </si>
  <si>
    <t xml:space="preserve">       Ректор ГОУ ВПО ИжГТУ</t>
  </si>
  <si>
    <t>СПО(2-4 курс)</t>
  </si>
  <si>
    <t xml:space="preserve">Товароведение и экспертиза товаров(по областям применения) </t>
  </si>
  <si>
    <t>Оборудование и технология сварочного производства</t>
  </si>
  <si>
    <t>Программное обеспечение вычислительной техники и автоматизированных систем</t>
  </si>
  <si>
    <t>Машины и оборудование нефтяных и газовых промыслов</t>
  </si>
  <si>
    <t xml:space="preserve">Экономика и управление на предприятии(по отраслям) </t>
  </si>
  <si>
    <t>Проектирование и технология радиоэлектронных средств</t>
  </si>
  <si>
    <t>032401 (3507)</t>
  </si>
  <si>
    <t>Виды образовательных услуг предоставляемых ГОУ ВПО ИжГТУ на 2006/2007 учебный год.</t>
  </si>
  <si>
    <t>ВПО(непроф.)</t>
  </si>
  <si>
    <t>СПО(1 курс)</t>
  </si>
  <si>
    <t>280102(330500) пож.без.</t>
  </si>
  <si>
    <t xml:space="preserve">       проф.,д.т.н. Якимович Б.А.</t>
  </si>
  <si>
    <t>стоимость 07/08</t>
  </si>
  <si>
    <t xml:space="preserve">% увел </t>
  </si>
  <si>
    <t>стоимости</t>
  </si>
  <si>
    <t>080801</t>
  </si>
  <si>
    <t>спо(проф)</t>
  </si>
  <si>
    <t xml:space="preserve">Годовая  </t>
  </si>
  <si>
    <t>стоимость 2008/09 уч.г</t>
  </si>
  <si>
    <t xml:space="preserve">4 года </t>
  </si>
  <si>
    <t>Многоканальные телекоммуникационные системы</t>
  </si>
  <si>
    <t>Электрооборудование и электрохозяйства предприятий, организаций и учреждений</t>
  </si>
  <si>
    <t>спо</t>
  </si>
  <si>
    <t>Наземные транспортные системы</t>
  </si>
  <si>
    <t>Сервис транспортных и технологических машин и оборудования (в нефтегазодобыче)</t>
  </si>
  <si>
    <t>Эксплуатация транспортных средств</t>
  </si>
  <si>
    <t>ВПО</t>
  </si>
  <si>
    <t>Конструкторско-технологическое обеспечение автоматизированных машиностроительных производств</t>
  </si>
  <si>
    <t>Вычислительные машины, комплексы, системы и сети</t>
  </si>
  <si>
    <t>впо (непроф)</t>
  </si>
  <si>
    <t>Стрелково-пушечное, артиллерийское и ракетное оружие</t>
  </si>
  <si>
    <t>заочное</t>
  </si>
  <si>
    <t>впо</t>
  </si>
  <si>
    <t>Искусство интерьера</t>
  </si>
  <si>
    <t>художник -проектировщик</t>
  </si>
  <si>
    <t>для студентов 1 года обучения</t>
  </si>
  <si>
    <t>в месяц</t>
  </si>
  <si>
    <t>280102(330500) не пож.без</t>
  </si>
  <si>
    <t>Стоимость</t>
  </si>
  <si>
    <t>первого семестра 2008/09 уч.г</t>
  </si>
  <si>
    <t>2008/09 уч года</t>
  </si>
  <si>
    <t xml:space="preserve">стоимость </t>
  </si>
  <si>
    <t>Декан МиМ факультета</t>
  </si>
  <si>
    <t>Щенятский А.В.</t>
  </si>
  <si>
    <t>Декан ЭПиГН факультета</t>
  </si>
  <si>
    <t>Галиахметов Р.А.</t>
  </si>
  <si>
    <t>Декан ИС факультета</t>
  </si>
  <si>
    <t>Первушин Г.Н.</t>
  </si>
  <si>
    <t>Декан ТТ факультета</t>
  </si>
  <si>
    <t>согласована:</t>
  </si>
  <si>
    <t>Диденко В.Н</t>
  </si>
  <si>
    <t>Декан П факультета</t>
  </si>
  <si>
    <t>Демаков Ю.П.</t>
  </si>
  <si>
    <t>Декан СТиА факультета</t>
  </si>
  <si>
    <t>Пузанов Ю.В.</t>
  </si>
  <si>
    <t>Декан ИВТ факультета</t>
  </si>
  <si>
    <t>Сенилов М.А.</t>
  </si>
  <si>
    <t>Декан УК факультета</t>
  </si>
  <si>
    <t>Декан М  факультета</t>
  </si>
  <si>
    <t>Клековкин В.С.</t>
  </si>
  <si>
    <t>Брызгалов Ю.Б</t>
  </si>
  <si>
    <t>Декан ФиС факультета</t>
  </si>
  <si>
    <t>Гибадуллин И.Г.</t>
  </si>
  <si>
    <t>Декан ПМ факультета</t>
  </si>
  <si>
    <t>Русяк И.Г.</t>
  </si>
  <si>
    <t>Декан ИП факультета</t>
  </si>
  <si>
    <t>Мочалов В.Л</t>
  </si>
  <si>
    <t>Декан РиД  факультета</t>
  </si>
  <si>
    <t>Черных М.М.</t>
  </si>
  <si>
    <t>Стоимость обучения в 2008/09 учебном году в ГОУ ВПО ИжГТУ</t>
  </si>
  <si>
    <t xml:space="preserve">4,5 года </t>
  </si>
  <si>
    <t>080507(061100)</t>
  </si>
  <si>
    <t>080301(351300)</t>
  </si>
  <si>
    <t>070603</t>
  </si>
  <si>
    <t>190100 (190201)</t>
  </si>
  <si>
    <t>151000 (150201)</t>
  </si>
  <si>
    <t>190500 (190601)</t>
  </si>
  <si>
    <t xml:space="preserve">  </t>
  </si>
  <si>
    <t>010</t>
  </si>
  <si>
    <t>092</t>
  </si>
  <si>
    <t>091</t>
  </si>
  <si>
    <t>093</t>
  </si>
  <si>
    <t>130</t>
  </si>
  <si>
    <t>081</t>
  </si>
  <si>
    <t>021</t>
  </si>
  <si>
    <t>051</t>
  </si>
  <si>
    <t>среднее</t>
  </si>
  <si>
    <t>среднее по 270000</t>
  </si>
  <si>
    <t>среднее по 280000</t>
  </si>
  <si>
    <t>2009/10 уч года</t>
  </si>
  <si>
    <t>стоимость  семестра</t>
  </si>
  <si>
    <t>ФиС</t>
  </si>
  <si>
    <t>032100</t>
  </si>
  <si>
    <t>Физическая культура</t>
  </si>
  <si>
    <t>стоимость семестра</t>
  </si>
  <si>
    <t xml:space="preserve"> 2009/10 уч.г</t>
  </si>
  <si>
    <t>бакалавр физической культуры</t>
  </si>
  <si>
    <t xml:space="preserve">стоимость  </t>
  </si>
  <si>
    <t xml:space="preserve">Стоимость обучения в 2010/11 учебном году в ГОУ ВПО Ижевский государственный технический университет </t>
  </si>
  <si>
    <t>2010/11 уч года</t>
  </si>
  <si>
    <t>Теплогазоснабжение  и вентиляция</t>
  </si>
  <si>
    <t>по программам второго высшего профессионального образования</t>
  </si>
  <si>
    <t xml:space="preserve"> 2010/11 уч.г</t>
  </si>
  <si>
    <t>190702.65</t>
  </si>
  <si>
    <t>Организация и безопасность движения</t>
  </si>
  <si>
    <t>6,5 лет</t>
  </si>
  <si>
    <t>Код дохода 074 302 01010 01 0000 130</t>
  </si>
  <si>
    <t>280102 не пож.безопасн.</t>
  </si>
  <si>
    <t>080502</t>
  </si>
  <si>
    <t>Стоимость обучения в 2010/11 учебном году в ГОУ ВПО Ижевский государственный технический университет</t>
  </si>
  <si>
    <t xml:space="preserve">Гл.бухгалтер                                                                                  А.Х.Алиева                                                              </t>
  </si>
  <si>
    <t>Начальник управления экономики                                             О.В.Мамрыкин</t>
  </si>
  <si>
    <t xml:space="preserve">специальности </t>
  </si>
  <si>
    <t xml:space="preserve">Гл.бухгалтер                                                                                 А.Х.Алиева                                                              </t>
  </si>
  <si>
    <t xml:space="preserve">                  Факультет Управление качеством</t>
  </si>
  <si>
    <t>Автоматизированные системы обработки информации и управления</t>
  </si>
  <si>
    <t>Автоматизированные системы  обработки информации и управления</t>
  </si>
  <si>
    <t xml:space="preserve">Экономика и управление на предприятии           (по отраслям)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</si>
</sst>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_-* #,##0.0_р_._-;\-* #,##0.0_р_._-;_-* &quot;-&quot;_р_._-;_-@_-"/>
    <numFmt numFmtId="172" formatCode="_-* #,##0.00_р_._-;\-* #,##0.00_р_._-;_-* &quot;-&quot;_р_._-;_-@_-"/>
    <numFmt numFmtId="173" formatCode="0.0000000"/>
    <numFmt numFmtId="174" formatCode="0.000000"/>
    <numFmt numFmtId="175" formatCode="0.00000"/>
    <numFmt numFmtId="176" formatCode="#,##0_ ;\-#,##0\ "/>
    <numFmt numFmtId="177" formatCode="0.000000000"/>
    <numFmt numFmtId="178" formatCode="0.00000000"/>
    <numFmt numFmtId="179" formatCode="_-* #,##0.000_р_._-;\-* #,##0.000_р_._-;_-* &quot;-&quot;_р_._-;_-@_-"/>
  </numFmts>
  <fonts count="12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1" fontId="2" fillId="0" borderId="6" xfId="0" applyNumberFormat="1" applyFont="1" applyFill="1" applyBorder="1" applyAlignment="1">
      <alignment horizontal="left"/>
    </xf>
    <xf numFmtId="41" fontId="2" fillId="0" borderId="7" xfId="0" applyNumberFormat="1" applyFont="1" applyFill="1" applyBorder="1" applyAlignment="1">
      <alignment horizontal="left"/>
    </xf>
    <xf numFmtId="41" fontId="2" fillId="0" borderId="1" xfId="0" applyNumberFormat="1" applyFont="1" applyFill="1" applyBorder="1" applyAlignment="1">
      <alignment horizontal="left"/>
    </xf>
    <xf numFmtId="41" fontId="2" fillId="0" borderId="2" xfId="0" applyNumberFormat="1" applyFont="1" applyFill="1" applyBorder="1" applyAlignment="1">
      <alignment horizontal="left"/>
    </xf>
    <xf numFmtId="41" fontId="2" fillId="0" borderId="4" xfId="0" applyNumberFormat="1" applyFont="1" applyFill="1" applyBorder="1" applyAlignment="1">
      <alignment horizontal="left"/>
    </xf>
    <xf numFmtId="41" fontId="2" fillId="0" borderId="5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41" fontId="2" fillId="0" borderId="9" xfId="0" applyNumberFormat="1" applyFont="1" applyFill="1" applyBorder="1" applyAlignment="1">
      <alignment horizontal="left"/>
    </xf>
    <xf numFmtId="41" fontId="2" fillId="0" borderId="10" xfId="0" applyNumberFormat="1" applyFont="1" applyFill="1" applyBorder="1" applyAlignment="1">
      <alignment horizontal="left"/>
    </xf>
    <xf numFmtId="41" fontId="4" fillId="0" borderId="1" xfId="0" applyNumberFormat="1" applyFont="1" applyFill="1" applyBorder="1" applyAlignment="1">
      <alignment horizontal="left"/>
    </xf>
    <xf numFmtId="41" fontId="2" fillId="0" borderId="11" xfId="0" applyNumberFormat="1" applyFont="1" applyFill="1" applyBorder="1" applyAlignment="1">
      <alignment horizontal="left"/>
    </xf>
    <xf numFmtId="41" fontId="2" fillId="0" borderId="12" xfId="0" applyNumberFormat="1" applyFont="1" applyFill="1" applyBorder="1" applyAlignment="1">
      <alignment horizontal="left"/>
    </xf>
    <xf numFmtId="41" fontId="2" fillId="0" borderId="13" xfId="0" applyNumberFormat="1" applyFont="1" applyFill="1" applyBorder="1" applyAlignment="1">
      <alignment horizontal="left"/>
    </xf>
    <xf numFmtId="41" fontId="2" fillId="0" borderId="2" xfId="0" applyNumberFormat="1" applyFont="1" applyFill="1" applyBorder="1" applyAlignment="1">
      <alignment horizontal="center"/>
    </xf>
    <xf numFmtId="41" fontId="2" fillId="0" borderId="14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2" fillId="0" borderId="1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1" fontId="2" fillId="0" borderId="17" xfId="0" applyNumberFormat="1" applyFont="1" applyFill="1" applyBorder="1" applyAlignment="1">
      <alignment horizontal="left"/>
    </xf>
    <xf numFmtId="41" fontId="2" fillId="0" borderId="18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1" fontId="7" fillId="0" borderId="1" xfId="0" applyNumberFormat="1" applyFont="1" applyFill="1" applyBorder="1" applyAlignment="1">
      <alignment horizontal="left"/>
    </xf>
    <xf numFmtId="41" fontId="7" fillId="0" borderId="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1" fontId="2" fillId="0" borderId="26" xfId="0" applyNumberFormat="1" applyFont="1" applyFill="1" applyBorder="1" applyAlignment="1">
      <alignment horizontal="left"/>
    </xf>
    <xf numFmtId="41" fontId="2" fillId="0" borderId="21" xfId="0" applyNumberFormat="1" applyFont="1" applyFill="1" applyBorder="1" applyAlignment="1">
      <alignment horizontal="left"/>
    </xf>
    <xf numFmtId="41" fontId="2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41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7" fillId="0" borderId="7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171" fontId="2" fillId="0" borderId="2" xfId="0" applyNumberFormat="1" applyFont="1" applyFill="1" applyBorder="1" applyAlignment="1">
      <alignment horizontal="left"/>
    </xf>
    <xf numFmtId="171" fontId="2" fillId="0" borderId="1" xfId="0" applyNumberFormat="1" applyFont="1" applyFill="1" applyBorder="1" applyAlignment="1">
      <alignment horizontal="left"/>
    </xf>
    <xf numFmtId="171" fontId="2" fillId="0" borderId="5" xfId="0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41" fontId="2" fillId="0" borderId="8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4" xfId="0" applyNumberFormat="1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41" fontId="0" fillId="0" borderId="0" xfId="0" applyNumberFormat="1" applyFill="1" applyAlignment="1">
      <alignment/>
    </xf>
    <xf numFmtId="0" fontId="1" fillId="0" borderId="8" xfId="0" applyFont="1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171" fontId="2" fillId="0" borderId="0" xfId="0" applyNumberFormat="1" applyFont="1" applyFill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1" fillId="0" borderId="28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right"/>
    </xf>
    <xf numFmtId="0" fontId="7" fillId="0" borderId="2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0" fontId="7" fillId="0" borderId="23" xfId="0" applyFont="1" applyFill="1" applyBorder="1" applyAlignment="1">
      <alignment/>
    </xf>
    <xf numFmtId="0" fontId="0" fillId="0" borderId="27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1" fontId="7" fillId="0" borderId="2" xfId="0" applyNumberFormat="1" applyFont="1" applyFill="1" applyBorder="1" applyAlignment="1">
      <alignment horizontal="left"/>
    </xf>
    <xf numFmtId="171" fontId="7" fillId="0" borderId="2" xfId="0" applyNumberFormat="1" applyFont="1" applyFill="1" applyBorder="1" applyAlignment="1">
      <alignment horizontal="left"/>
    </xf>
    <xf numFmtId="41" fontId="7" fillId="0" borderId="33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left"/>
    </xf>
    <xf numFmtId="41" fontId="7" fillId="0" borderId="3" xfId="0" applyNumberFormat="1" applyFont="1" applyFill="1" applyBorder="1" applyAlignment="1">
      <alignment horizontal="center"/>
    </xf>
    <xf numFmtId="41" fontId="7" fillId="0" borderId="34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71" fontId="7" fillId="0" borderId="10" xfId="0" applyNumberFormat="1" applyFont="1" applyFill="1" applyBorder="1" applyAlignment="1">
      <alignment horizontal="left"/>
    </xf>
    <xf numFmtId="41" fontId="7" fillId="0" borderId="10" xfId="0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41" fontId="2" fillId="0" borderId="37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1" fontId="7" fillId="0" borderId="1" xfId="0" applyNumberFormat="1" applyFont="1" applyFill="1" applyBorder="1" applyAlignment="1">
      <alignment horizontal="left"/>
    </xf>
    <xf numFmtId="171" fontId="2" fillId="0" borderId="7" xfId="0" applyNumberFormat="1" applyFont="1" applyFill="1" applyBorder="1" applyAlignment="1">
      <alignment horizontal="left"/>
    </xf>
    <xf numFmtId="41" fontId="2" fillId="0" borderId="7" xfId="0" applyNumberFormat="1" applyFont="1" applyFill="1" applyBorder="1" applyAlignment="1">
      <alignment horizontal="center"/>
    </xf>
    <xf numFmtId="41" fontId="2" fillId="0" borderId="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/>
    </xf>
    <xf numFmtId="41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28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 readingOrder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1" fontId="2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 readingOrder="1"/>
    </xf>
    <xf numFmtId="0" fontId="9" fillId="0" borderId="2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1" fontId="2" fillId="0" borderId="26" xfId="0" applyNumberFormat="1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Border="1" applyAlignment="1">
      <alignment horizontal="center" wrapText="1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41" fontId="2" fillId="0" borderId="20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41" fontId="2" fillId="0" borderId="4" xfId="0" applyNumberFormat="1" applyFont="1" applyFill="1" applyBorder="1" applyAlignment="1">
      <alignment horizontal="left"/>
    </xf>
    <xf numFmtId="41" fontId="0" fillId="0" borderId="6" xfId="0" applyNumberForma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8"/>
  <sheetViews>
    <sheetView workbookViewId="0" topLeftCell="A71">
      <selection activeCell="E92" sqref="E92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5.125" style="0" hidden="1" customWidth="1"/>
    <col min="4" max="4" width="14.625" style="0" customWidth="1"/>
    <col min="5" max="5" width="41.375" style="0" customWidth="1"/>
    <col min="6" max="6" width="33.00390625" style="0" customWidth="1"/>
    <col min="7" max="7" width="14.625" style="0" hidden="1" customWidth="1"/>
    <col min="8" max="8" width="8.75390625" style="0" hidden="1" customWidth="1"/>
    <col min="9" max="9" width="9.125" style="0" hidden="1" customWidth="1"/>
    <col min="10" max="11" width="11.375" style="0" hidden="1" customWidth="1"/>
    <col min="12" max="12" width="8.75390625" style="0" hidden="1" customWidth="1"/>
    <col min="13" max="13" width="12.00390625" style="0" hidden="1" customWidth="1"/>
    <col min="14" max="14" width="9.25390625" style="0" hidden="1" customWidth="1"/>
    <col min="15" max="15" width="6.75390625" style="0" hidden="1" customWidth="1"/>
    <col min="16" max="16" width="18.875" style="0" customWidth="1"/>
    <col min="17" max="17" width="0" style="0" hidden="1" customWidth="1"/>
  </cols>
  <sheetData>
    <row r="1" spans="6:16" ht="14.25">
      <c r="F1" s="64" t="s">
        <v>202</v>
      </c>
      <c r="G1" s="64"/>
      <c r="H1" s="64"/>
      <c r="I1" s="64"/>
      <c r="J1" s="64"/>
      <c r="K1" s="64"/>
      <c r="L1" s="64"/>
      <c r="M1" s="64"/>
      <c r="O1" s="64"/>
      <c r="P1" s="64"/>
    </row>
    <row r="2" spans="6:16" ht="14.25">
      <c r="F2" s="64" t="s">
        <v>203</v>
      </c>
      <c r="G2" s="64"/>
      <c r="H2" s="64"/>
      <c r="I2" s="64"/>
      <c r="J2" s="64"/>
      <c r="K2" s="64"/>
      <c r="L2" s="64"/>
      <c r="M2" s="64"/>
      <c r="O2" s="64"/>
      <c r="P2" s="64"/>
    </row>
    <row r="3" spans="6:16" ht="14.25">
      <c r="F3" s="64" t="s">
        <v>216</v>
      </c>
      <c r="G3" s="64"/>
      <c r="H3" s="64"/>
      <c r="I3" s="64"/>
      <c r="J3" s="64"/>
      <c r="K3" s="64"/>
      <c r="L3" s="64"/>
      <c r="M3" s="64"/>
      <c r="O3" s="64"/>
      <c r="P3" s="64"/>
    </row>
    <row r="4" spans="1:16" ht="14.25">
      <c r="A4" s="64" t="s">
        <v>314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O4" s="64"/>
      <c r="P4" s="64"/>
    </row>
    <row r="5" spans="1:6" ht="14.25" hidden="1">
      <c r="A5" s="64"/>
      <c r="B5" s="64"/>
      <c r="C5" s="64"/>
      <c r="D5" s="64"/>
      <c r="E5" s="64"/>
      <c r="F5" s="64"/>
    </row>
    <row r="6" spans="1:13" ht="14.25" hidden="1">
      <c r="A6" s="195"/>
      <c r="B6" s="195"/>
      <c r="C6" s="195"/>
      <c r="D6" s="195"/>
      <c r="E6" s="195"/>
      <c r="F6" s="195"/>
      <c r="G6" s="115"/>
      <c r="H6" s="115"/>
      <c r="I6" s="115"/>
      <c r="J6" s="115"/>
      <c r="K6" s="115"/>
      <c r="L6" s="115"/>
      <c r="M6" s="115"/>
    </row>
    <row r="7" spans="1:16" ht="15" customHeight="1">
      <c r="A7" s="256" t="s">
        <v>306</v>
      </c>
      <c r="B7" s="257"/>
      <c r="C7" s="257"/>
      <c r="D7" s="257"/>
      <c r="E7" s="257"/>
      <c r="F7" s="257"/>
      <c r="G7" s="257"/>
      <c r="H7" s="59"/>
      <c r="I7" s="59"/>
      <c r="J7" s="59"/>
      <c r="K7" s="59"/>
      <c r="L7" s="59"/>
      <c r="O7" s="59"/>
      <c r="P7" s="59"/>
    </row>
    <row r="8" ht="15" customHeight="1"/>
    <row r="9" spans="1:16" ht="14.25">
      <c r="A9" s="79" t="s">
        <v>311</v>
      </c>
      <c r="B9" s="79"/>
      <c r="C9" s="79"/>
      <c r="D9" s="79"/>
      <c r="E9" s="79"/>
      <c r="F9" s="71"/>
      <c r="G9" s="1"/>
      <c r="H9" s="1"/>
      <c r="I9" s="1"/>
      <c r="J9" s="1"/>
      <c r="K9" s="1"/>
      <c r="L9" s="1"/>
      <c r="O9" s="1"/>
      <c r="P9" s="1"/>
    </row>
    <row r="10" spans="1:16" ht="14.25">
      <c r="A10" s="79"/>
      <c r="B10" s="79"/>
      <c r="C10" s="79"/>
      <c r="D10" s="79"/>
      <c r="E10" s="79"/>
      <c r="F10" s="71"/>
      <c r="G10" s="1"/>
      <c r="H10" s="1"/>
      <c r="I10" s="1"/>
      <c r="J10" s="1"/>
      <c r="K10" s="1"/>
      <c r="L10" s="1"/>
      <c r="O10" s="1"/>
      <c r="P10" s="1"/>
    </row>
    <row r="11" spans="1:16" ht="14.25">
      <c r="A11" s="79" t="s">
        <v>191</v>
      </c>
      <c r="B11" s="79"/>
      <c r="C11" s="79"/>
      <c r="D11" s="79"/>
      <c r="E11" s="79"/>
      <c r="F11" s="71"/>
      <c r="G11" s="1"/>
      <c r="H11" s="1"/>
      <c r="I11" s="1"/>
      <c r="J11" s="1"/>
      <c r="K11" s="1"/>
      <c r="L11" s="1"/>
      <c r="O11" s="1"/>
      <c r="P11" s="1"/>
    </row>
    <row r="12" spans="1:16" ht="14.25">
      <c r="A12" s="79"/>
      <c r="B12" s="79"/>
      <c r="C12" s="79"/>
      <c r="D12" s="79"/>
      <c r="E12" s="79"/>
      <c r="F12" s="71"/>
      <c r="G12" s="1"/>
      <c r="H12" s="1"/>
      <c r="I12" s="1"/>
      <c r="J12" s="1"/>
      <c r="K12" s="1"/>
      <c r="L12" s="1"/>
      <c r="O12" s="1"/>
      <c r="P12" s="1"/>
    </row>
    <row r="13" spans="1:16" ht="14.25" hidden="1">
      <c r="A13" s="79"/>
      <c r="B13" s="79"/>
      <c r="C13" s="79"/>
      <c r="D13" s="79"/>
      <c r="E13" s="79"/>
      <c r="F13" s="71"/>
      <c r="G13" s="1"/>
      <c r="H13" s="1"/>
      <c r="I13" s="1"/>
      <c r="J13" s="1"/>
      <c r="K13" s="1"/>
      <c r="L13" s="1"/>
      <c r="O13" s="1"/>
      <c r="P13" s="1"/>
    </row>
    <row r="14" spans="1:16" ht="15" thickBot="1">
      <c r="A14" s="255" t="s">
        <v>24</v>
      </c>
      <c r="B14" s="255"/>
      <c r="C14" s="255"/>
      <c r="D14" s="255"/>
      <c r="E14" s="255"/>
      <c r="F14" s="255"/>
      <c r="G14" s="255"/>
      <c r="H14" s="255"/>
      <c r="I14" s="255"/>
      <c r="J14" s="115"/>
      <c r="K14" s="115"/>
      <c r="L14" s="115"/>
      <c r="O14" s="115"/>
      <c r="P14" s="115"/>
    </row>
    <row r="15" spans="1:17" ht="20.25">
      <c r="A15" s="166" t="s">
        <v>132</v>
      </c>
      <c r="B15" s="167" t="s">
        <v>133</v>
      </c>
      <c r="C15" s="168" t="s">
        <v>73</v>
      </c>
      <c r="D15" s="167" t="s">
        <v>130</v>
      </c>
      <c r="E15" s="167" t="s">
        <v>129</v>
      </c>
      <c r="F15" s="167" t="s">
        <v>75</v>
      </c>
      <c r="G15" s="167" t="s">
        <v>134</v>
      </c>
      <c r="H15" s="169" t="s">
        <v>76</v>
      </c>
      <c r="I15" s="170"/>
      <c r="J15" s="171" t="s">
        <v>246</v>
      </c>
      <c r="K15" s="172" t="s">
        <v>241</v>
      </c>
      <c r="L15" s="189" t="s">
        <v>218</v>
      </c>
      <c r="M15" s="174" t="s">
        <v>76</v>
      </c>
      <c r="N15" s="190"/>
      <c r="O15" s="171" t="s">
        <v>246</v>
      </c>
      <c r="P15" s="176" t="s">
        <v>295</v>
      </c>
      <c r="Q15" s="140" t="s">
        <v>302</v>
      </c>
    </row>
    <row r="16" spans="1:17" ht="10.5" customHeight="1">
      <c r="A16" s="177"/>
      <c r="B16" s="80" t="s">
        <v>61</v>
      </c>
      <c r="C16" s="90" t="s">
        <v>74</v>
      </c>
      <c r="D16" s="132" t="s">
        <v>145</v>
      </c>
      <c r="E16" s="80"/>
      <c r="F16" s="80"/>
      <c r="G16" s="80" t="s">
        <v>61</v>
      </c>
      <c r="H16" s="91" t="s">
        <v>77</v>
      </c>
      <c r="I16" s="98" t="s">
        <v>60</v>
      </c>
      <c r="J16" s="120" t="s">
        <v>245</v>
      </c>
      <c r="K16" s="135"/>
      <c r="L16" s="91"/>
      <c r="M16" s="120" t="s">
        <v>217</v>
      </c>
      <c r="N16" s="159" t="s">
        <v>291</v>
      </c>
      <c r="O16" s="120" t="s">
        <v>294</v>
      </c>
      <c r="P16" s="178" t="s">
        <v>304</v>
      </c>
      <c r="Q16" s="135" t="s">
        <v>304</v>
      </c>
    </row>
    <row r="17" spans="1:17" ht="27" customHeight="1" thickBot="1">
      <c r="A17" s="201" t="s">
        <v>0</v>
      </c>
      <c r="B17" s="202" t="s">
        <v>1</v>
      </c>
      <c r="C17" s="113" t="s">
        <v>4</v>
      </c>
      <c r="D17" s="234" t="s">
        <v>312</v>
      </c>
      <c r="E17" s="233" t="s">
        <v>192</v>
      </c>
      <c r="F17" s="112" t="s">
        <v>78</v>
      </c>
      <c r="G17" s="202" t="s">
        <v>31</v>
      </c>
      <c r="H17" s="109">
        <v>18900</v>
      </c>
      <c r="I17" s="209">
        <v>13956</v>
      </c>
      <c r="J17" s="109">
        <v>26700</v>
      </c>
      <c r="K17" s="208">
        <f>J17/12</f>
        <v>2225</v>
      </c>
      <c r="L17" s="235">
        <f>(J17/M17-1)*100</f>
        <v>12.658227848101266</v>
      </c>
      <c r="M17" s="113">
        <v>23700</v>
      </c>
      <c r="N17" s="109">
        <v>26700</v>
      </c>
      <c r="O17" s="109">
        <v>29400</v>
      </c>
      <c r="P17" s="236">
        <f>J17/2</f>
        <v>13350</v>
      </c>
      <c r="Q17" s="38">
        <f>P17*2</f>
        <v>26700</v>
      </c>
    </row>
    <row r="18" spans="1:17" ht="12.75">
      <c r="A18" s="93"/>
      <c r="B18" s="66"/>
      <c r="C18" s="66"/>
      <c r="D18" s="67"/>
      <c r="E18" s="67"/>
      <c r="F18" s="66"/>
      <c r="G18" s="66"/>
      <c r="H18" s="68"/>
      <c r="I18" s="20"/>
      <c r="J18" s="20"/>
      <c r="K18" s="20"/>
      <c r="L18" s="20"/>
      <c r="M18" s="69"/>
      <c r="N18" s="158"/>
      <c r="O18" s="20"/>
      <c r="P18" s="20"/>
      <c r="Q18" s="20"/>
    </row>
    <row r="19" spans="1:17" ht="12.75" hidden="1">
      <c r="A19" s="66"/>
      <c r="B19" s="66"/>
      <c r="C19" s="66"/>
      <c r="D19" s="67"/>
      <c r="E19" s="43"/>
      <c r="F19" s="66"/>
      <c r="G19" s="66"/>
      <c r="H19" s="68"/>
      <c r="I19" s="20"/>
      <c r="J19" s="20"/>
      <c r="K19" s="20"/>
      <c r="L19" s="20"/>
      <c r="M19" s="69"/>
      <c r="N19" s="29"/>
      <c r="O19" s="20"/>
      <c r="P19" s="20"/>
      <c r="Q19" s="20"/>
    </row>
    <row r="20" spans="1:17" ht="12.75" hidden="1">
      <c r="A20" s="66"/>
      <c r="B20" s="66"/>
      <c r="C20" s="66"/>
      <c r="D20" s="67"/>
      <c r="E20" s="43"/>
      <c r="F20" s="66"/>
      <c r="G20" s="66"/>
      <c r="H20" s="68"/>
      <c r="I20" s="20"/>
      <c r="J20" s="20"/>
      <c r="K20" s="20"/>
      <c r="L20" s="20"/>
      <c r="M20" s="69"/>
      <c r="N20" s="29"/>
      <c r="O20" s="20"/>
      <c r="P20" s="20"/>
      <c r="Q20" s="20"/>
    </row>
    <row r="21" spans="1:17" ht="12.75" hidden="1">
      <c r="A21" s="66"/>
      <c r="B21" s="66"/>
      <c r="C21" s="66"/>
      <c r="D21" s="67"/>
      <c r="E21" s="43"/>
      <c r="F21" s="66"/>
      <c r="G21" s="66"/>
      <c r="H21" s="68"/>
      <c r="I21" s="20"/>
      <c r="J21" s="20"/>
      <c r="K21" s="20"/>
      <c r="L21" s="20"/>
      <c r="M21" s="69"/>
      <c r="N21" s="29"/>
      <c r="O21" s="20"/>
      <c r="P21" s="20"/>
      <c r="Q21" s="20"/>
    </row>
    <row r="22" spans="1:17" ht="15" thickBot="1">
      <c r="A22" s="266" t="s">
        <v>25</v>
      </c>
      <c r="B22" s="266"/>
      <c r="C22" s="266"/>
      <c r="D22" s="266"/>
      <c r="E22" s="266"/>
      <c r="F22" s="266"/>
      <c r="G22" s="266"/>
      <c r="H22" s="266"/>
      <c r="I22" s="266"/>
      <c r="J22" s="111"/>
      <c r="K22" s="111"/>
      <c r="L22" s="111"/>
      <c r="M22" s="29"/>
      <c r="N22" s="29"/>
      <c r="O22" s="111"/>
      <c r="P22" s="111"/>
      <c r="Q22" s="111"/>
    </row>
    <row r="23" spans="1:17" ht="22.5" customHeight="1">
      <c r="A23" s="191" t="s">
        <v>132</v>
      </c>
      <c r="B23" s="192" t="s">
        <v>133</v>
      </c>
      <c r="C23" s="192" t="s">
        <v>73</v>
      </c>
      <c r="D23" s="192" t="s">
        <v>130</v>
      </c>
      <c r="E23" s="192" t="s">
        <v>129</v>
      </c>
      <c r="F23" s="192" t="s">
        <v>75</v>
      </c>
      <c r="G23" s="192" t="s">
        <v>134</v>
      </c>
      <c r="H23" s="174" t="s">
        <v>76</v>
      </c>
      <c r="I23" s="193"/>
      <c r="J23" s="171" t="s">
        <v>246</v>
      </c>
      <c r="K23" s="172"/>
      <c r="L23" s="173" t="s">
        <v>218</v>
      </c>
      <c r="M23" s="174" t="s">
        <v>76</v>
      </c>
      <c r="N23" s="175">
        <v>28920</v>
      </c>
      <c r="O23" s="171" t="s">
        <v>246</v>
      </c>
      <c r="P23" s="176" t="s">
        <v>295</v>
      </c>
      <c r="Q23" s="140" t="s">
        <v>302</v>
      </c>
    </row>
    <row r="24" spans="1:17" ht="12.75" customHeight="1">
      <c r="A24" s="194"/>
      <c r="B24" s="11" t="s">
        <v>61</v>
      </c>
      <c r="C24" s="11" t="s">
        <v>74</v>
      </c>
      <c r="D24" s="11" t="s">
        <v>131</v>
      </c>
      <c r="E24" s="11"/>
      <c r="F24" s="11"/>
      <c r="G24" s="11" t="s">
        <v>61</v>
      </c>
      <c r="H24" s="84" t="s">
        <v>77</v>
      </c>
      <c r="I24" s="85" t="s">
        <v>60</v>
      </c>
      <c r="J24" s="120" t="s">
        <v>245</v>
      </c>
      <c r="K24" s="135"/>
      <c r="L24" s="85"/>
      <c r="M24" s="120" t="s">
        <v>217</v>
      </c>
      <c r="N24" s="32">
        <v>24060</v>
      </c>
      <c r="O24" s="120" t="s">
        <v>294</v>
      </c>
      <c r="P24" s="178" t="s">
        <v>304</v>
      </c>
      <c r="Q24" s="135" t="s">
        <v>304</v>
      </c>
    </row>
    <row r="25" spans="1:17" ht="22.5" customHeight="1">
      <c r="A25" s="196" t="s">
        <v>6</v>
      </c>
      <c r="B25" s="207" t="s">
        <v>1</v>
      </c>
      <c r="C25" s="103" t="s">
        <v>4</v>
      </c>
      <c r="D25" s="276" t="s">
        <v>83</v>
      </c>
      <c r="E25" s="276" t="s">
        <v>101</v>
      </c>
      <c r="F25" s="103" t="s">
        <v>88</v>
      </c>
      <c r="G25" s="197" t="s">
        <v>53</v>
      </c>
      <c r="H25" s="108"/>
      <c r="I25" s="198"/>
      <c r="J25" s="108">
        <v>24660</v>
      </c>
      <c r="K25" s="199">
        <f>J25/12</f>
        <v>2055</v>
      </c>
      <c r="L25" s="198">
        <f>(J25/M25-1)*100</f>
        <v>11.382113821138207</v>
      </c>
      <c r="M25" s="103">
        <v>22140</v>
      </c>
      <c r="N25" s="108">
        <v>24660</v>
      </c>
      <c r="O25" s="108">
        <v>26820</v>
      </c>
      <c r="P25" s="200">
        <f>J25/2</f>
        <v>12330</v>
      </c>
      <c r="Q25" s="38">
        <f>P25*2</f>
        <v>24660</v>
      </c>
    </row>
    <row r="26" spans="1:17" ht="12.75" hidden="1">
      <c r="A26" s="196" t="s">
        <v>6</v>
      </c>
      <c r="B26" s="207" t="s">
        <v>1</v>
      </c>
      <c r="C26" s="103" t="s">
        <v>237</v>
      </c>
      <c r="D26" s="254"/>
      <c r="E26" s="254"/>
      <c r="F26" s="103" t="s">
        <v>88</v>
      </c>
      <c r="G26" s="197" t="s">
        <v>29</v>
      </c>
      <c r="H26" s="108"/>
      <c r="I26" s="198"/>
      <c r="J26" s="108">
        <v>29700</v>
      </c>
      <c r="K26" s="199">
        <f>J26/12</f>
        <v>2475</v>
      </c>
      <c r="L26" s="198">
        <f>(J26/M26-1)*100</f>
        <v>11.738148984198649</v>
      </c>
      <c r="M26" s="103">
        <v>26580</v>
      </c>
      <c r="N26" s="108">
        <v>29700</v>
      </c>
      <c r="O26" s="108">
        <v>32520</v>
      </c>
      <c r="P26" s="200">
        <f>J26/2</f>
        <v>14850</v>
      </c>
      <c r="Q26" s="38">
        <f>P26*2</f>
        <v>29700</v>
      </c>
    </row>
    <row r="27" spans="1:17" ht="21" customHeight="1">
      <c r="A27" s="196" t="s">
        <v>6</v>
      </c>
      <c r="B27" s="197" t="s">
        <v>1</v>
      </c>
      <c r="C27" s="103" t="s">
        <v>4</v>
      </c>
      <c r="D27" s="279" t="s">
        <v>87</v>
      </c>
      <c r="E27" s="281" t="s">
        <v>102</v>
      </c>
      <c r="F27" s="103" t="s">
        <v>89</v>
      </c>
      <c r="G27" s="197" t="s">
        <v>35</v>
      </c>
      <c r="H27" s="108"/>
      <c r="I27" s="198"/>
      <c r="J27" s="108">
        <v>24720</v>
      </c>
      <c r="K27" s="199">
        <f>J27/12</f>
        <v>2060</v>
      </c>
      <c r="L27" s="198">
        <f>(J27/M27-1)*100</f>
        <v>12.876712328767127</v>
      </c>
      <c r="M27" s="103">
        <v>21900</v>
      </c>
      <c r="N27" s="108">
        <v>24720</v>
      </c>
      <c r="O27" s="108">
        <v>26820</v>
      </c>
      <c r="P27" s="200">
        <f>J27/2</f>
        <v>12360</v>
      </c>
      <c r="Q27" s="38">
        <f>P27*2</f>
        <v>24720</v>
      </c>
    </row>
    <row r="28" spans="1:17" ht="12.75" hidden="1">
      <c r="A28" s="196" t="s">
        <v>6</v>
      </c>
      <c r="B28" s="197" t="s">
        <v>1</v>
      </c>
      <c r="C28" s="103" t="s">
        <v>237</v>
      </c>
      <c r="D28" s="280"/>
      <c r="E28" s="282"/>
      <c r="F28" s="103" t="s">
        <v>89</v>
      </c>
      <c r="G28" s="197" t="s">
        <v>29</v>
      </c>
      <c r="H28" s="108"/>
      <c r="I28" s="198"/>
      <c r="J28" s="108">
        <v>30000</v>
      </c>
      <c r="K28" s="199">
        <f>J28/12</f>
        <v>2500</v>
      </c>
      <c r="L28" s="198"/>
      <c r="M28" s="103"/>
      <c r="N28" s="108">
        <v>30000</v>
      </c>
      <c r="O28" s="108">
        <v>32880</v>
      </c>
      <c r="P28" s="200">
        <f>J28/2</f>
        <v>15000</v>
      </c>
      <c r="Q28" s="38">
        <f>P28*2</f>
        <v>30000</v>
      </c>
    </row>
    <row r="29" spans="1:17" ht="26.25" customHeight="1" thickBot="1">
      <c r="A29" s="201" t="s">
        <v>6</v>
      </c>
      <c r="B29" s="202" t="s">
        <v>1</v>
      </c>
      <c r="C29" s="113" t="s">
        <v>4</v>
      </c>
      <c r="D29" s="203" t="s">
        <v>84</v>
      </c>
      <c r="E29" s="233" t="s">
        <v>196</v>
      </c>
      <c r="F29" s="113" t="s">
        <v>88</v>
      </c>
      <c r="G29" s="202" t="s">
        <v>35</v>
      </c>
      <c r="H29" s="109"/>
      <c r="I29" s="114"/>
      <c r="J29" s="109">
        <v>22980</v>
      </c>
      <c r="K29" s="208">
        <f>J29/12</f>
        <v>1915</v>
      </c>
      <c r="L29" s="209">
        <f>(J29/M29-1)*100</f>
        <v>18.20987654320987</v>
      </c>
      <c r="M29" s="113">
        <v>19440</v>
      </c>
      <c r="N29" s="109">
        <v>22980</v>
      </c>
      <c r="O29" s="109">
        <v>25200</v>
      </c>
      <c r="P29" s="206">
        <f>J29/2</f>
        <v>11490</v>
      </c>
      <c r="Q29" s="38">
        <f>P29*2</f>
        <v>22980</v>
      </c>
    </row>
    <row r="30" spans="1:17" ht="12.75">
      <c r="A30" s="5"/>
      <c r="B30" s="5"/>
      <c r="C30" s="5"/>
      <c r="D30" s="43"/>
      <c r="E30" s="43"/>
      <c r="F30" s="5"/>
      <c r="G30" s="5"/>
      <c r="H30" s="20"/>
      <c r="I30" s="20"/>
      <c r="J30" s="20"/>
      <c r="K30" s="20"/>
      <c r="L30" s="20"/>
      <c r="M30" s="29"/>
      <c r="N30" s="29"/>
      <c r="O30" s="20"/>
      <c r="P30" s="20"/>
      <c r="Q30" s="20"/>
    </row>
    <row r="31" spans="1:17" ht="12.75" hidden="1">
      <c r="A31" s="5"/>
      <c r="B31" s="5"/>
      <c r="C31" s="5"/>
      <c r="D31" s="43"/>
      <c r="E31" s="43"/>
      <c r="F31" s="5"/>
      <c r="G31" s="5"/>
      <c r="H31" s="20"/>
      <c r="I31" s="20"/>
      <c r="J31" s="20"/>
      <c r="K31" s="20"/>
      <c r="L31" s="20"/>
      <c r="M31" s="29"/>
      <c r="N31" s="29"/>
      <c r="O31" s="20"/>
      <c r="P31" s="20"/>
      <c r="Q31" s="20"/>
    </row>
    <row r="32" spans="1:17" ht="12.75" hidden="1">
      <c r="A32" s="5"/>
      <c r="B32" s="5"/>
      <c r="C32" s="5"/>
      <c r="D32" s="43"/>
      <c r="E32" s="43"/>
      <c r="F32" s="5"/>
      <c r="G32" s="5"/>
      <c r="H32" s="20"/>
      <c r="I32" s="20"/>
      <c r="J32" s="20"/>
      <c r="K32" s="20"/>
      <c r="L32" s="20"/>
      <c r="M32" s="29"/>
      <c r="N32" s="29"/>
      <c r="O32" s="20"/>
      <c r="P32" s="20"/>
      <c r="Q32" s="20"/>
    </row>
    <row r="33" spans="1:17" ht="15" thickBot="1">
      <c r="A33" s="283" t="s">
        <v>36</v>
      </c>
      <c r="B33" s="283"/>
      <c r="C33" s="283"/>
      <c r="D33" s="283"/>
      <c r="E33" s="283"/>
      <c r="F33" s="283"/>
      <c r="G33" s="283"/>
      <c r="H33" s="283"/>
      <c r="I33" s="283"/>
      <c r="J33" s="116"/>
      <c r="K33" s="116"/>
      <c r="L33" s="116"/>
      <c r="M33" s="29"/>
      <c r="N33" s="29"/>
      <c r="O33" s="116"/>
      <c r="P33" s="116"/>
      <c r="Q33" s="116"/>
    </row>
    <row r="34" spans="1:17" ht="19.5" customHeight="1">
      <c r="A34" s="166" t="s">
        <v>132</v>
      </c>
      <c r="B34" s="167" t="s">
        <v>133</v>
      </c>
      <c r="C34" s="168" t="s">
        <v>73</v>
      </c>
      <c r="D34" s="167" t="s">
        <v>130</v>
      </c>
      <c r="E34" s="167" t="s">
        <v>129</v>
      </c>
      <c r="F34" s="167" t="s">
        <v>75</v>
      </c>
      <c r="G34" s="167" t="s">
        <v>134</v>
      </c>
      <c r="H34" s="169" t="s">
        <v>76</v>
      </c>
      <c r="I34" s="173"/>
      <c r="J34" s="171" t="s">
        <v>246</v>
      </c>
      <c r="K34" s="172"/>
      <c r="L34" s="173" t="s">
        <v>218</v>
      </c>
      <c r="M34" s="174" t="s">
        <v>76</v>
      </c>
      <c r="N34" s="210"/>
      <c r="O34" s="171" t="s">
        <v>246</v>
      </c>
      <c r="P34" s="176" t="s">
        <v>295</v>
      </c>
      <c r="Q34" s="140" t="s">
        <v>302</v>
      </c>
    </row>
    <row r="35" spans="1:17" ht="12.75" customHeight="1">
      <c r="A35" s="177"/>
      <c r="B35" s="80" t="s">
        <v>61</v>
      </c>
      <c r="C35" s="90" t="s">
        <v>74</v>
      </c>
      <c r="D35" s="80" t="s">
        <v>131</v>
      </c>
      <c r="E35" s="80"/>
      <c r="F35" s="80"/>
      <c r="G35" s="80" t="s">
        <v>61</v>
      </c>
      <c r="H35" s="91" t="s">
        <v>77</v>
      </c>
      <c r="I35" s="92" t="s">
        <v>60</v>
      </c>
      <c r="J35" s="120" t="s">
        <v>245</v>
      </c>
      <c r="K35" s="135"/>
      <c r="L35" s="92"/>
      <c r="M35" s="120" t="s">
        <v>217</v>
      </c>
      <c r="N35" s="211"/>
      <c r="O35" s="120" t="s">
        <v>245</v>
      </c>
      <c r="P35" s="178" t="s">
        <v>304</v>
      </c>
      <c r="Q35" s="135" t="s">
        <v>304</v>
      </c>
    </row>
    <row r="36" spans="1:17" ht="12.75" hidden="1">
      <c r="A36" s="196" t="s">
        <v>8</v>
      </c>
      <c r="B36" s="197" t="s">
        <v>1</v>
      </c>
      <c r="C36" s="103" t="s">
        <v>2</v>
      </c>
      <c r="D36" s="277" t="s">
        <v>94</v>
      </c>
      <c r="E36" s="277" t="s">
        <v>105</v>
      </c>
      <c r="F36" s="103" t="s">
        <v>95</v>
      </c>
      <c r="G36" s="197" t="s">
        <v>29</v>
      </c>
      <c r="H36" s="108">
        <v>21240</v>
      </c>
      <c r="I36" s="198">
        <v>15708</v>
      </c>
      <c r="J36" s="108">
        <v>28620</v>
      </c>
      <c r="K36" s="199">
        <f aca="true" t="shared" si="0" ref="K36:K41">J36/12</f>
        <v>2385</v>
      </c>
      <c r="L36" s="198">
        <f aca="true" t="shared" si="1" ref="L36:L41">(J36/M36-1)*100</f>
        <v>12.5</v>
      </c>
      <c r="M36" s="103">
        <v>25440</v>
      </c>
      <c r="N36" s="108"/>
      <c r="O36" s="108">
        <v>28620</v>
      </c>
      <c r="P36" s="200">
        <f aca="true" t="shared" si="2" ref="P36:P41">J36/2</f>
        <v>14310</v>
      </c>
      <c r="Q36" s="38">
        <f aca="true" t="shared" si="3" ref="Q36:Q41">P36*2</f>
        <v>28620</v>
      </c>
    </row>
    <row r="37" spans="1:17" ht="22.5" customHeight="1">
      <c r="A37" s="196" t="s">
        <v>8</v>
      </c>
      <c r="B37" s="197" t="s">
        <v>1</v>
      </c>
      <c r="C37" s="103" t="s">
        <v>4</v>
      </c>
      <c r="D37" s="254"/>
      <c r="E37" s="254"/>
      <c r="F37" s="103" t="s">
        <v>95</v>
      </c>
      <c r="G37" s="197" t="s">
        <v>35</v>
      </c>
      <c r="H37" s="108">
        <v>17760</v>
      </c>
      <c r="I37" s="198">
        <v>13320</v>
      </c>
      <c r="J37" s="108">
        <v>22740</v>
      </c>
      <c r="K37" s="199">
        <f t="shared" si="0"/>
        <v>1895</v>
      </c>
      <c r="L37" s="198">
        <f t="shared" si="1"/>
        <v>11.470588235294121</v>
      </c>
      <c r="M37" s="103">
        <v>20400</v>
      </c>
      <c r="N37" s="108"/>
      <c r="O37" s="108">
        <v>22740</v>
      </c>
      <c r="P37" s="200">
        <f t="shared" si="2"/>
        <v>11370</v>
      </c>
      <c r="Q37" s="38">
        <f t="shared" si="3"/>
        <v>22740</v>
      </c>
    </row>
    <row r="38" spans="1:17" ht="12.75" hidden="1">
      <c r="A38" s="196" t="s">
        <v>8</v>
      </c>
      <c r="B38" s="197" t="s">
        <v>1</v>
      </c>
      <c r="C38" s="103" t="s">
        <v>4</v>
      </c>
      <c r="D38" s="276" t="s">
        <v>313</v>
      </c>
      <c r="E38" s="273" t="s">
        <v>322</v>
      </c>
      <c r="F38" s="103" t="s">
        <v>93</v>
      </c>
      <c r="G38" s="197" t="s">
        <v>31</v>
      </c>
      <c r="H38" s="108">
        <v>18540</v>
      </c>
      <c r="I38" s="198">
        <v>12780</v>
      </c>
      <c r="J38" s="108">
        <v>23760</v>
      </c>
      <c r="K38" s="199">
        <f t="shared" si="0"/>
        <v>1980</v>
      </c>
      <c r="L38" s="198">
        <f t="shared" si="1"/>
        <v>11.549295774647895</v>
      </c>
      <c r="M38" s="103">
        <v>21300</v>
      </c>
      <c r="N38" s="108">
        <v>23760</v>
      </c>
      <c r="O38" s="108">
        <v>23760</v>
      </c>
      <c r="P38" s="200">
        <f t="shared" si="2"/>
        <v>11880</v>
      </c>
      <c r="Q38" s="38">
        <f t="shared" si="3"/>
        <v>23760</v>
      </c>
    </row>
    <row r="39" spans="1:17" ht="27" customHeight="1">
      <c r="A39" s="196" t="s">
        <v>8</v>
      </c>
      <c r="B39" s="197" t="s">
        <v>1</v>
      </c>
      <c r="C39" s="103" t="s">
        <v>4</v>
      </c>
      <c r="D39" s="277"/>
      <c r="E39" s="278"/>
      <c r="F39" s="103" t="s">
        <v>93</v>
      </c>
      <c r="G39" s="197" t="s">
        <v>35</v>
      </c>
      <c r="H39" s="108">
        <v>18900</v>
      </c>
      <c r="I39" s="198"/>
      <c r="J39" s="108">
        <v>24120</v>
      </c>
      <c r="K39" s="199">
        <f t="shared" si="0"/>
        <v>2010</v>
      </c>
      <c r="L39" s="198">
        <f t="shared" si="1"/>
        <v>10.439560439560447</v>
      </c>
      <c r="M39" s="103">
        <v>21840</v>
      </c>
      <c r="N39" s="108">
        <v>24120</v>
      </c>
      <c r="O39" s="108">
        <v>24120</v>
      </c>
      <c r="P39" s="200">
        <f t="shared" si="2"/>
        <v>12060</v>
      </c>
      <c r="Q39" s="38">
        <f t="shared" si="3"/>
        <v>24120</v>
      </c>
    </row>
    <row r="40" spans="1:17" ht="12.75" hidden="1">
      <c r="A40" s="196" t="s">
        <v>8</v>
      </c>
      <c r="B40" s="197" t="s">
        <v>1</v>
      </c>
      <c r="C40" s="103" t="s">
        <v>23</v>
      </c>
      <c r="D40" s="277"/>
      <c r="E40" s="278"/>
      <c r="F40" s="103" t="s">
        <v>93</v>
      </c>
      <c r="G40" s="197" t="s">
        <v>29</v>
      </c>
      <c r="H40" s="108">
        <v>21840</v>
      </c>
      <c r="I40" s="198"/>
      <c r="J40" s="108">
        <v>30000</v>
      </c>
      <c r="K40" s="199">
        <f t="shared" si="0"/>
        <v>2500</v>
      </c>
      <c r="L40" s="198">
        <f t="shared" si="1"/>
        <v>12.35955056179776</v>
      </c>
      <c r="M40" s="103">
        <v>26700</v>
      </c>
      <c r="N40" s="108">
        <v>30000</v>
      </c>
      <c r="O40" s="108">
        <v>30000</v>
      </c>
      <c r="P40" s="200">
        <f t="shared" si="2"/>
        <v>15000</v>
      </c>
      <c r="Q40" s="38">
        <f t="shared" si="3"/>
        <v>30000</v>
      </c>
    </row>
    <row r="41" spans="1:17" ht="25.5" customHeight="1" thickBot="1">
      <c r="A41" s="201" t="s">
        <v>8</v>
      </c>
      <c r="B41" s="202" t="s">
        <v>1</v>
      </c>
      <c r="C41" s="113" t="s">
        <v>4</v>
      </c>
      <c r="D41" s="203" t="s">
        <v>56</v>
      </c>
      <c r="E41" s="203" t="s">
        <v>107</v>
      </c>
      <c r="F41" s="113" t="s">
        <v>93</v>
      </c>
      <c r="G41" s="202" t="s">
        <v>35</v>
      </c>
      <c r="H41" s="109">
        <v>17640</v>
      </c>
      <c r="I41" s="209"/>
      <c r="J41" s="205">
        <v>23880</v>
      </c>
      <c r="K41" s="208">
        <f t="shared" si="0"/>
        <v>1990</v>
      </c>
      <c r="L41" s="209">
        <f t="shared" si="1"/>
        <v>10.249307479224367</v>
      </c>
      <c r="M41" s="113">
        <v>21660</v>
      </c>
      <c r="N41" s="205">
        <v>23880</v>
      </c>
      <c r="O41" s="205">
        <v>23880</v>
      </c>
      <c r="P41" s="206">
        <f t="shared" si="2"/>
        <v>11940</v>
      </c>
      <c r="Q41" s="38">
        <f t="shared" si="3"/>
        <v>23880</v>
      </c>
    </row>
    <row r="42" spans="1:17" ht="12.75">
      <c r="A42" s="5"/>
      <c r="B42" s="5"/>
      <c r="C42" s="5"/>
      <c r="D42" s="43"/>
      <c r="E42" s="43"/>
      <c r="F42" s="5"/>
      <c r="G42" s="5"/>
      <c r="H42" s="20"/>
      <c r="I42" s="20"/>
      <c r="J42" s="20"/>
      <c r="K42" s="20"/>
      <c r="L42" s="20"/>
      <c r="M42" s="29"/>
      <c r="N42" s="29"/>
      <c r="O42" s="20"/>
      <c r="P42" s="20"/>
      <c r="Q42" s="20"/>
    </row>
    <row r="43" spans="1:17" ht="12.75" hidden="1">
      <c r="A43" s="5"/>
      <c r="B43" s="5"/>
      <c r="C43" s="5"/>
      <c r="D43" s="43"/>
      <c r="E43" s="43"/>
      <c r="F43" s="5"/>
      <c r="G43" s="5"/>
      <c r="H43" s="20"/>
      <c r="I43" s="20"/>
      <c r="J43" s="20"/>
      <c r="K43" s="20"/>
      <c r="L43" s="20"/>
      <c r="M43" s="29"/>
      <c r="N43" s="29"/>
      <c r="O43" s="20"/>
      <c r="P43" s="20"/>
      <c r="Q43" s="20"/>
    </row>
    <row r="44" spans="1:17" ht="12.75" hidden="1">
      <c r="A44" s="5"/>
      <c r="B44" s="5"/>
      <c r="C44" s="5"/>
      <c r="D44" s="43"/>
      <c r="E44" s="43"/>
      <c r="F44" s="5"/>
      <c r="G44" s="5"/>
      <c r="H44" s="20"/>
      <c r="I44" s="20"/>
      <c r="J44" s="20"/>
      <c r="K44" s="20"/>
      <c r="L44" s="20"/>
      <c r="M44" s="29"/>
      <c r="N44" s="29"/>
      <c r="O44" s="20"/>
      <c r="P44" s="20"/>
      <c r="Q44" s="20"/>
    </row>
    <row r="45" spans="1:17" ht="12.75" hidden="1">
      <c r="A45" s="5"/>
      <c r="B45" s="5"/>
      <c r="C45" s="5"/>
      <c r="D45" s="5"/>
      <c r="E45" s="5"/>
      <c r="F45" s="5"/>
      <c r="G45" s="5"/>
      <c r="H45" s="20"/>
      <c r="I45" s="20"/>
      <c r="J45" s="20"/>
      <c r="K45" s="20"/>
      <c r="L45" s="20"/>
      <c r="M45" s="29"/>
      <c r="N45" s="158" t="e">
        <f>AVERAGE(#REF!)</f>
        <v>#REF!</v>
      </c>
      <c r="O45" s="20"/>
      <c r="P45" s="20"/>
      <c r="Q45" s="20"/>
    </row>
    <row r="46" spans="1:17" ht="15" thickBot="1">
      <c r="A46" s="266" t="s">
        <v>41</v>
      </c>
      <c r="B46" s="266"/>
      <c r="C46" s="266"/>
      <c r="D46" s="266"/>
      <c r="E46" s="266"/>
      <c r="F46" s="266"/>
      <c r="G46" s="266"/>
      <c r="H46" s="266"/>
      <c r="I46" s="266"/>
      <c r="J46" s="111"/>
      <c r="K46" s="111"/>
      <c r="L46" s="111"/>
      <c r="M46" s="29"/>
      <c r="N46" s="29"/>
      <c r="O46" s="111"/>
      <c r="P46" s="111"/>
      <c r="Q46" s="111"/>
    </row>
    <row r="47" spans="1:17" ht="24.75" customHeight="1">
      <c r="A47" s="166" t="s">
        <v>132</v>
      </c>
      <c r="B47" s="167" t="s">
        <v>133</v>
      </c>
      <c r="C47" s="168" t="s">
        <v>73</v>
      </c>
      <c r="D47" s="167" t="s">
        <v>130</v>
      </c>
      <c r="E47" s="167" t="s">
        <v>129</v>
      </c>
      <c r="F47" s="167" t="s">
        <v>75</v>
      </c>
      <c r="G47" s="167" t="s">
        <v>134</v>
      </c>
      <c r="H47" s="169" t="s">
        <v>76</v>
      </c>
      <c r="I47" s="173"/>
      <c r="J47" s="171" t="s">
        <v>246</v>
      </c>
      <c r="K47" s="172"/>
      <c r="L47" s="173" t="s">
        <v>218</v>
      </c>
      <c r="M47" s="174" t="s">
        <v>76</v>
      </c>
      <c r="N47" s="210"/>
      <c r="O47" s="171" t="s">
        <v>246</v>
      </c>
      <c r="P47" s="176" t="s">
        <v>295</v>
      </c>
      <c r="Q47" s="140" t="s">
        <v>302</v>
      </c>
    </row>
    <row r="48" spans="1:17" ht="18.75" customHeight="1">
      <c r="A48" s="177"/>
      <c r="B48" s="80" t="s">
        <v>61</v>
      </c>
      <c r="C48" s="90" t="s">
        <v>74</v>
      </c>
      <c r="D48" s="80" t="s">
        <v>131</v>
      </c>
      <c r="E48" s="80"/>
      <c r="F48" s="80"/>
      <c r="G48" s="80" t="s">
        <v>61</v>
      </c>
      <c r="H48" s="91" t="s">
        <v>77</v>
      </c>
      <c r="I48" s="92" t="s">
        <v>60</v>
      </c>
      <c r="J48" s="120" t="s">
        <v>245</v>
      </c>
      <c r="K48" s="135"/>
      <c r="L48" s="92"/>
      <c r="M48" s="120" t="s">
        <v>217</v>
      </c>
      <c r="N48" s="211"/>
      <c r="O48" s="120" t="s">
        <v>245</v>
      </c>
      <c r="P48" s="178" t="s">
        <v>304</v>
      </c>
      <c r="Q48" s="135" t="s">
        <v>304</v>
      </c>
    </row>
    <row r="49" spans="1:17" ht="26.25" customHeight="1">
      <c r="A49" s="196" t="s">
        <v>10</v>
      </c>
      <c r="B49" s="103" t="s">
        <v>1</v>
      </c>
      <c r="C49" s="103" t="s">
        <v>4</v>
      </c>
      <c r="D49" s="267">
        <v>150201</v>
      </c>
      <c r="E49" s="275" t="s">
        <v>198</v>
      </c>
      <c r="F49" s="182" t="s">
        <v>78</v>
      </c>
      <c r="G49" s="197" t="s">
        <v>35</v>
      </c>
      <c r="H49" s="108">
        <v>19080</v>
      </c>
      <c r="I49" s="198">
        <v>12504</v>
      </c>
      <c r="J49" s="108">
        <v>24360</v>
      </c>
      <c r="K49" s="199">
        <f aca="true" t="shared" si="4" ref="K49:K54">J49/12</f>
        <v>2030</v>
      </c>
      <c r="L49" s="198">
        <f aca="true" t="shared" si="5" ref="L49:L54">(J49/M49-1)*100</f>
        <v>11.538461538461542</v>
      </c>
      <c r="M49" s="103">
        <v>21840</v>
      </c>
      <c r="N49" s="108">
        <v>24360</v>
      </c>
      <c r="O49" s="108">
        <v>24360</v>
      </c>
      <c r="P49" s="200">
        <f aca="true" t="shared" si="6" ref="P49:P54">J49/2</f>
        <v>12180</v>
      </c>
      <c r="Q49" s="38">
        <f aca="true" t="shared" si="7" ref="Q49:Q54">P49*2</f>
        <v>24360</v>
      </c>
    </row>
    <row r="50" spans="1:17" ht="12.75" hidden="1">
      <c r="A50" s="196" t="s">
        <v>10</v>
      </c>
      <c r="B50" s="103" t="s">
        <v>1</v>
      </c>
      <c r="C50" s="103" t="s">
        <v>213</v>
      </c>
      <c r="D50" s="268"/>
      <c r="E50" s="270"/>
      <c r="F50" s="182" t="s">
        <v>78</v>
      </c>
      <c r="G50" s="197" t="s">
        <v>44</v>
      </c>
      <c r="H50" s="108">
        <v>24840</v>
      </c>
      <c r="I50" s="198"/>
      <c r="J50" s="108">
        <v>31740</v>
      </c>
      <c r="K50" s="199">
        <f t="shared" si="4"/>
        <v>2645</v>
      </c>
      <c r="L50" s="198">
        <f t="shared" si="5"/>
        <v>12.076271186440678</v>
      </c>
      <c r="M50" s="103">
        <v>28320</v>
      </c>
      <c r="N50" s="108">
        <v>31740</v>
      </c>
      <c r="O50" s="108">
        <v>31740</v>
      </c>
      <c r="P50" s="200">
        <f t="shared" si="6"/>
        <v>15870</v>
      </c>
      <c r="Q50" s="38">
        <f t="shared" si="7"/>
        <v>31740</v>
      </c>
    </row>
    <row r="51" spans="1:17" ht="24.75" customHeight="1">
      <c r="A51" s="196" t="s">
        <v>10</v>
      </c>
      <c r="B51" s="103" t="s">
        <v>1</v>
      </c>
      <c r="C51" s="103" t="s">
        <v>4</v>
      </c>
      <c r="D51" s="267">
        <v>150202</v>
      </c>
      <c r="E51" s="275" t="s">
        <v>206</v>
      </c>
      <c r="F51" s="182" t="s">
        <v>78</v>
      </c>
      <c r="G51" s="197" t="s">
        <v>35</v>
      </c>
      <c r="H51" s="108">
        <v>18300</v>
      </c>
      <c r="I51" s="198">
        <v>12480</v>
      </c>
      <c r="J51" s="108">
        <v>23580</v>
      </c>
      <c r="K51" s="199">
        <f t="shared" si="4"/>
        <v>1965</v>
      </c>
      <c r="L51" s="198">
        <f t="shared" si="5"/>
        <v>12.285714285714278</v>
      </c>
      <c r="M51" s="103">
        <v>21000</v>
      </c>
      <c r="N51" s="108">
        <v>23580</v>
      </c>
      <c r="O51" s="108">
        <v>23580</v>
      </c>
      <c r="P51" s="200">
        <f t="shared" si="6"/>
        <v>11790</v>
      </c>
      <c r="Q51" s="38">
        <f t="shared" si="7"/>
        <v>23580</v>
      </c>
    </row>
    <row r="52" spans="1:17" ht="12.75" hidden="1">
      <c r="A52" s="196" t="s">
        <v>10</v>
      </c>
      <c r="B52" s="103" t="s">
        <v>1</v>
      </c>
      <c r="C52" s="103" t="s">
        <v>2</v>
      </c>
      <c r="D52" s="268"/>
      <c r="E52" s="270"/>
      <c r="F52" s="182" t="s">
        <v>78</v>
      </c>
      <c r="G52" s="197" t="s">
        <v>44</v>
      </c>
      <c r="H52" s="108">
        <v>22980</v>
      </c>
      <c r="I52" s="198">
        <v>16992</v>
      </c>
      <c r="J52" s="108">
        <v>29340</v>
      </c>
      <c r="K52" s="199">
        <f t="shared" si="4"/>
        <v>2445</v>
      </c>
      <c r="L52" s="198">
        <f t="shared" si="5"/>
        <v>14.252336448598136</v>
      </c>
      <c r="M52" s="103">
        <v>25680</v>
      </c>
      <c r="N52" s="108">
        <v>29340</v>
      </c>
      <c r="O52" s="108">
        <v>29340</v>
      </c>
      <c r="P52" s="200">
        <f t="shared" si="6"/>
        <v>14670</v>
      </c>
      <c r="Q52" s="38">
        <f t="shared" si="7"/>
        <v>29340</v>
      </c>
    </row>
    <row r="53" spans="1:17" ht="12.75" hidden="1">
      <c r="A53" s="196" t="s">
        <v>10</v>
      </c>
      <c r="B53" s="103" t="s">
        <v>1</v>
      </c>
      <c r="C53" s="103" t="s">
        <v>189</v>
      </c>
      <c r="D53" s="269"/>
      <c r="E53" s="271"/>
      <c r="F53" s="182" t="s">
        <v>78</v>
      </c>
      <c r="G53" s="197" t="s">
        <v>30</v>
      </c>
      <c r="H53" s="108">
        <v>23880</v>
      </c>
      <c r="I53" s="198"/>
      <c r="J53" s="108">
        <v>28620</v>
      </c>
      <c r="K53" s="199">
        <f t="shared" si="4"/>
        <v>2385</v>
      </c>
      <c r="L53" s="198">
        <f t="shared" si="5"/>
        <v>10.93023255813954</v>
      </c>
      <c r="M53" s="103">
        <v>25800</v>
      </c>
      <c r="N53" s="108">
        <v>28620</v>
      </c>
      <c r="O53" s="108">
        <v>28620</v>
      </c>
      <c r="P53" s="200">
        <f t="shared" si="6"/>
        <v>14310</v>
      </c>
      <c r="Q53" s="38">
        <f t="shared" si="7"/>
        <v>28620</v>
      </c>
    </row>
    <row r="54" spans="1:17" ht="27.75" customHeight="1" thickBot="1">
      <c r="A54" s="201" t="s">
        <v>10</v>
      </c>
      <c r="B54" s="113" t="s">
        <v>1</v>
      </c>
      <c r="C54" s="113" t="s">
        <v>4</v>
      </c>
      <c r="D54" s="231">
        <v>151001</v>
      </c>
      <c r="E54" s="231" t="s">
        <v>112</v>
      </c>
      <c r="F54" s="113" t="s">
        <v>78</v>
      </c>
      <c r="G54" s="202" t="s">
        <v>35</v>
      </c>
      <c r="H54" s="109">
        <v>18600</v>
      </c>
      <c r="I54" s="209">
        <v>13200</v>
      </c>
      <c r="J54" s="109">
        <v>23940</v>
      </c>
      <c r="K54" s="208">
        <f t="shared" si="4"/>
        <v>1995</v>
      </c>
      <c r="L54" s="209">
        <f t="shared" si="5"/>
        <v>11.452513966480439</v>
      </c>
      <c r="M54" s="113">
        <v>21480</v>
      </c>
      <c r="N54" s="109">
        <v>23940</v>
      </c>
      <c r="O54" s="109">
        <v>23940</v>
      </c>
      <c r="P54" s="206">
        <f t="shared" si="6"/>
        <v>11970</v>
      </c>
      <c r="Q54" s="38">
        <f t="shared" si="7"/>
        <v>23940</v>
      </c>
    </row>
    <row r="55" spans="1:17" ht="12.75">
      <c r="A55" s="5"/>
      <c r="B55" s="5"/>
      <c r="C55" s="5"/>
      <c r="D55" s="5"/>
      <c r="E55" s="5"/>
      <c r="F55" s="5"/>
      <c r="G55" s="5"/>
      <c r="H55" s="20"/>
      <c r="I55" s="20"/>
      <c r="J55" s="20"/>
      <c r="K55" s="20"/>
      <c r="L55" s="20"/>
      <c r="M55" s="29"/>
      <c r="N55" s="29" t="e">
        <f>AVERAGE(#REF!)</f>
        <v>#REF!</v>
      </c>
      <c r="O55" s="20"/>
      <c r="P55" s="20"/>
      <c r="Q55" s="20"/>
    </row>
    <row r="56" spans="1:17" ht="12.75" hidden="1">
      <c r="A56" s="5"/>
      <c r="B56" s="5"/>
      <c r="C56" s="5"/>
      <c r="D56" s="5"/>
      <c r="E56" s="5"/>
      <c r="F56" s="5"/>
      <c r="G56" s="5"/>
      <c r="H56" s="20"/>
      <c r="I56" s="20"/>
      <c r="J56" s="20"/>
      <c r="K56" s="20"/>
      <c r="L56" s="20"/>
      <c r="M56" s="29"/>
      <c r="N56" s="29"/>
      <c r="O56" s="20"/>
      <c r="P56" s="20"/>
      <c r="Q56" s="20"/>
    </row>
    <row r="57" spans="1:17" ht="15" thickBot="1">
      <c r="A57" s="266" t="s">
        <v>43</v>
      </c>
      <c r="B57" s="266"/>
      <c r="C57" s="266"/>
      <c r="D57" s="266"/>
      <c r="E57" s="266"/>
      <c r="F57" s="266"/>
      <c r="G57" s="266"/>
      <c r="H57" s="266"/>
      <c r="I57" s="266"/>
      <c r="J57" s="111"/>
      <c r="K57" s="111"/>
      <c r="L57" s="111"/>
      <c r="M57" s="29"/>
      <c r="N57" s="29"/>
      <c r="O57" s="111"/>
      <c r="P57" s="111"/>
      <c r="Q57" s="111"/>
    </row>
    <row r="58" spans="1:17" ht="20.25">
      <c r="A58" s="166" t="s">
        <v>132</v>
      </c>
      <c r="B58" s="167" t="s">
        <v>133</v>
      </c>
      <c r="C58" s="168" t="s">
        <v>73</v>
      </c>
      <c r="D58" s="167" t="s">
        <v>130</v>
      </c>
      <c r="E58" s="167" t="s">
        <v>129</v>
      </c>
      <c r="F58" s="167" t="s">
        <v>75</v>
      </c>
      <c r="G58" s="167" t="s">
        <v>134</v>
      </c>
      <c r="H58" s="169" t="s">
        <v>76</v>
      </c>
      <c r="I58" s="170"/>
      <c r="J58" s="171" t="s">
        <v>246</v>
      </c>
      <c r="K58" s="172"/>
      <c r="L58" s="173" t="s">
        <v>218</v>
      </c>
      <c r="M58" s="174" t="s">
        <v>76</v>
      </c>
      <c r="N58" s="210"/>
      <c r="O58" s="171" t="s">
        <v>246</v>
      </c>
      <c r="P58" s="176" t="s">
        <v>295</v>
      </c>
      <c r="Q58" s="212" t="s">
        <v>246</v>
      </c>
    </row>
    <row r="59" spans="1:17" ht="12" customHeight="1">
      <c r="A59" s="177"/>
      <c r="B59" s="80" t="s">
        <v>61</v>
      </c>
      <c r="C59" s="90" t="s">
        <v>74</v>
      </c>
      <c r="D59" s="80" t="s">
        <v>131</v>
      </c>
      <c r="E59" s="80"/>
      <c r="F59" s="80"/>
      <c r="G59" s="80" t="s">
        <v>61</v>
      </c>
      <c r="H59" s="91" t="s">
        <v>77</v>
      </c>
      <c r="I59" s="98" t="s">
        <v>60</v>
      </c>
      <c r="J59" s="120" t="s">
        <v>245</v>
      </c>
      <c r="K59" s="135"/>
      <c r="L59" s="92" t="s">
        <v>219</v>
      </c>
      <c r="M59" s="120" t="s">
        <v>217</v>
      </c>
      <c r="N59" s="211"/>
      <c r="O59" s="120" t="s">
        <v>245</v>
      </c>
      <c r="P59" s="178" t="s">
        <v>304</v>
      </c>
      <c r="Q59" s="213" t="s">
        <v>294</v>
      </c>
    </row>
    <row r="60" spans="1:17" ht="29.25" customHeight="1">
      <c r="A60" s="196" t="s">
        <v>11</v>
      </c>
      <c r="B60" s="103" t="s">
        <v>1</v>
      </c>
      <c r="C60" s="103" t="s">
        <v>4</v>
      </c>
      <c r="D60" s="215">
        <v>230102</v>
      </c>
      <c r="E60" s="243" t="s">
        <v>321</v>
      </c>
      <c r="F60" s="182" t="s">
        <v>78</v>
      </c>
      <c r="G60" s="197" t="s">
        <v>35</v>
      </c>
      <c r="H60" s="108">
        <v>21480</v>
      </c>
      <c r="I60" s="198">
        <v>11736</v>
      </c>
      <c r="J60" s="108">
        <v>27600</v>
      </c>
      <c r="K60" s="217">
        <f aca="true" t="shared" si="8" ref="K60:K65">J60/12</f>
        <v>2300</v>
      </c>
      <c r="L60" s="108">
        <f aca="true" t="shared" si="9" ref="L60:L65">(J60/M60-1)*100</f>
        <v>11.380145278450371</v>
      </c>
      <c r="M60" s="103">
        <v>24780</v>
      </c>
      <c r="N60" s="108">
        <v>27600</v>
      </c>
      <c r="O60" s="108">
        <v>27600</v>
      </c>
      <c r="P60" s="200">
        <f aca="true" t="shared" si="10" ref="P60:P65">J60/2</f>
        <v>13800</v>
      </c>
      <c r="Q60" s="214">
        <f aca="true" t="shared" si="11" ref="Q60:Q65">P60*2</f>
        <v>27600</v>
      </c>
    </row>
    <row r="61" spans="1:17" ht="22.5" customHeight="1">
      <c r="A61" s="196" t="s">
        <v>11</v>
      </c>
      <c r="B61" s="103" t="s">
        <v>1</v>
      </c>
      <c r="C61" s="103" t="s">
        <v>4</v>
      </c>
      <c r="D61" s="267">
        <v>230104</v>
      </c>
      <c r="E61" s="270" t="s">
        <v>116</v>
      </c>
      <c r="F61" s="103" t="s">
        <v>78</v>
      </c>
      <c r="G61" s="197" t="s">
        <v>35</v>
      </c>
      <c r="H61" s="108">
        <v>21180</v>
      </c>
      <c r="I61" s="198">
        <v>11544</v>
      </c>
      <c r="J61" s="108">
        <v>27300</v>
      </c>
      <c r="K61" s="217">
        <f t="shared" si="8"/>
        <v>2275</v>
      </c>
      <c r="L61" s="108">
        <f t="shared" si="9"/>
        <v>11.519607843137258</v>
      </c>
      <c r="M61" s="103">
        <v>24480</v>
      </c>
      <c r="N61" s="108">
        <v>27300</v>
      </c>
      <c r="O61" s="108">
        <v>27300</v>
      </c>
      <c r="P61" s="200">
        <f t="shared" si="10"/>
        <v>13650</v>
      </c>
      <c r="Q61" s="214">
        <f t="shared" si="11"/>
        <v>27300</v>
      </c>
    </row>
    <row r="62" spans="1:17" ht="12.75" hidden="1">
      <c r="A62" s="196" t="s">
        <v>11</v>
      </c>
      <c r="B62" s="103" t="s">
        <v>1</v>
      </c>
      <c r="C62" s="103" t="s">
        <v>2</v>
      </c>
      <c r="D62" s="268"/>
      <c r="E62" s="270"/>
      <c r="F62" s="103" t="s">
        <v>78</v>
      </c>
      <c r="G62" s="197" t="s">
        <v>28</v>
      </c>
      <c r="H62" s="108">
        <v>24360</v>
      </c>
      <c r="I62" s="198">
        <v>16068</v>
      </c>
      <c r="J62" s="108">
        <v>31800</v>
      </c>
      <c r="K62" s="217">
        <f t="shared" si="8"/>
        <v>2650</v>
      </c>
      <c r="L62" s="108">
        <f t="shared" si="9"/>
        <v>11.578947368421044</v>
      </c>
      <c r="M62" s="103">
        <v>28500</v>
      </c>
      <c r="N62" s="108">
        <v>31800</v>
      </c>
      <c r="O62" s="108">
        <v>31800</v>
      </c>
      <c r="P62" s="200">
        <f t="shared" si="10"/>
        <v>15900</v>
      </c>
      <c r="Q62" s="214">
        <f t="shared" si="11"/>
        <v>31800</v>
      </c>
    </row>
    <row r="63" spans="1:17" ht="12.75" hidden="1">
      <c r="A63" s="196" t="s">
        <v>11</v>
      </c>
      <c r="B63" s="103" t="s">
        <v>1</v>
      </c>
      <c r="C63" s="103" t="s">
        <v>2</v>
      </c>
      <c r="D63" s="268"/>
      <c r="E63" s="270"/>
      <c r="F63" s="103" t="s">
        <v>78</v>
      </c>
      <c r="G63" s="197" t="s">
        <v>44</v>
      </c>
      <c r="H63" s="108"/>
      <c r="I63" s="198"/>
      <c r="J63" s="108">
        <v>30960</v>
      </c>
      <c r="K63" s="217">
        <f t="shared" si="8"/>
        <v>2580</v>
      </c>
      <c r="L63" s="108">
        <f t="shared" si="9"/>
        <v>12.173913043478258</v>
      </c>
      <c r="M63" s="103">
        <v>27600</v>
      </c>
      <c r="N63" s="108">
        <v>30960</v>
      </c>
      <c r="O63" s="108">
        <v>30960</v>
      </c>
      <c r="P63" s="200">
        <f t="shared" si="10"/>
        <v>15480</v>
      </c>
      <c r="Q63" s="214">
        <f t="shared" si="11"/>
        <v>30960</v>
      </c>
    </row>
    <row r="64" spans="1:17" ht="12.75" hidden="1">
      <c r="A64" s="196" t="s">
        <v>11</v>
      </c>
      <c r="B64" s="103" t="s">
        <v>1</v>
      </c>
      <c r="C64" s="103" t="s">
        <v>2</v>
      </c>
      <c r="D64" s="269"/>
      <c r="E64" s="271"/>
      <c r="F64" s="103" t="s">
        <v>78</v>
      </c>
      <c r="G64" s="197" t="s">
        <v>29</v>
      </c>
      <c r="H64" s="108">
        <v>21420</v>
      </c>
      <c r="I64" s="198">
        <v>14652</v>
      </c>
      <c r="J64" s="108">
        <v>28620</v>
      </c>
      <c r="K64" s="217">
        <f t="shared" si="8"/>
        <v>2385</v>
      </c>
      <c r="L64" s="108">
        <f t="shared" si="9"/>
        <v>11.448598130841114</v>
      </c>
      <c r="M64" s="103">
        <v>25680</v>
      </c>
      <c r="N64" s="108">
        <v>28620</v>
      </c>
      <c r="O64" s="108">
        <v>28620</v>
      </c>
      <c r="P64" s="200">
        <f t="shared" si="10"/>
        <v>14310</v>
      </c>
      <c r="Q64" s="214">
        <f t="shared" si="11"/>
        <v>28620</v>
      </c>
    </row>
    <row r="65" spans="1:17" ht="34.5" customHeight="1" thickBot="1">
      <c r="A65" s="201" t="s">
        <v>11</v>
      </c>
      <c r="B65" s="113" t="s">
        <v>1</v>
      </c>
      <c r="C65" s="113" t="s">
        <v>4</v>
      </c>
      <c r="D65" s="231">
        <v>230105</v>
      </c>
      <c r="E65" s="232" t="s">
        <v>207</v>
      </c>
      <c r="F65" s="112" t="s">
        <v>78</v>
      </c>
      <c r="G65" s="202" t="s">
        <v>35</v>
      </c>
      <c r="H65" s="109">
        <v>20280</v>
      </c>
      <c r="I65" s="209">
        <v>13200</v>
      </c>
      <c r="J65" s="109">
        <v>26700</v>
      </c>
      <c r="K65" s="204">
        <f t="shared" si="8"/>
        <v>2225</v>
      </c>
      <c r="L65" s="109">
        <f t="shared" si="9"/>
        <v>12.658227848101266</v>
      </c>
      <c r="M65" s="113">
        <v>23700</v>
      </c>
      <c r="N65" s="109">
        <v>26700</v>
      </c>
      <c r="O65" s="109">
        <v>26700</v>
      </c>
      <c r="P65" s="206">
        <f t="shared" si="10"/>
        <v>13350</v>
      </c>
      <c r="Q65" s="214">
        <f t="shared" si="11"/>
        <v>26700</v>
      </c>
    </row>
    <row r="66" spans="1:17" ht="12.75">
      <c r="A66" s="5"/>
      <c r="B66" s="54"/>
      <c r="C66" s="54"/>
      <c r="D66" s="66"/>
      <c r="E66" s="164"/>
      <c r="F66" s="54"/>
      <c r="G66" s="5"/>
      <c r="H66" s="20"/>
      <c r="I66" s="20"/>
      <c r="J66" s="20"/>
      <c r="K66" s="165"/>
      <c r="L66" s="20"/>
      <c r="M66" s="70"/>
      <c r="N66" s="20"/>
      <c r="O66" s="20"/>
      <c r="P66" s="20"/>
      <c r="Q66" s="20"/>
    </row>
    <row r="67" spans="1:17" ht="12.75">
      <c r="A67" s="5"/>
      <c r="B67" s="5"/>
      <c r="C67" s="5"/>
      <c r="D67" s="54"/>
      <c r="E67" s="5"/>
      <c r="F67" s="54"/>
      <c r="G67" s="5"/>
      <c r="H67" s="20"/>
      <c r="I67" s="20"/>
      <c r="J67" s="20"/>
      <c r="K67" s="20"/>
      <c r="L67" s="20"/>
      <c r="M67" s="70"/>
      <c r="N67" s="158">
        <f>AVERAGE(N60:N65)</f>
        <v>28830</v>
      </c>
      <c r="O67" s="20"/>
      <c r="P67" s="20"/>
      <c r="Q67" s="20"/>
    </row>
    <row r="68" spans="1:17" ht="15" thickBot="1">
      <c r="A68" s="266" t="s">
        <v>52</v>
      </c>
      <c r="B68" s="266"/>
      <c r="C68" s="266"/>
      <c r="D68" s="266"/>
      <c r="E68" s="266"/>
      <c r="F68" s="266"/>
      <c r="G68" s="266"/>
      <c r="H68" s="266"/>
      <c r="I68" s="266"/>
      <c r="J68" s="111"/>
      <c r="K68" s="111"/>
      <c r="L68" s="111"/>
      <c r="M68" s="29"/>
      <c r="N68" s="29"/>
      <c r="O68" s="111"/>
      <c r="P68" s="111"/>
      <c r="Q68" s="111"/>
    </row>
    <row r="69" spans="1:17" ht="20.25">
      <c r="A69" s="166" t="s">
        <v>132</v>
      </c>
      <c r="B69" s="167" t="s">
        <v>133</v>
      </c>
      <c r="C69" s="168" t="s">
        <v>73</v>
      </c>
      <c r="D69" s="167" t="s">
        <v>130</v>
      </c>
      <c r="E69" s="167" t="s">
        <v>129</v>
      </c>
      <c r="F69" s="167" t="s">
        <v>75</v>
      </c>
      <c r="G69" s="167" t="s">
        <v>134</v>
      </c>
      <c r="H69" s="169" t="s">
        <v>76</v>
      </c>
      <c r="I69" s="173"/>
      <c r="J69" s="171" t="s">
        <v>246</v>
      </c>
      <c r="K69" s="172"/>
      <c r="L69" s="173" t="s">
        <v>218</v>
      </c>
      <c r="M69" s="174" t="s">
        <v>76</v>
      </c>
      <c r="N69" s="210"/>
      <c r="O69" s="171" t="s">
        <v>246</v>
      </c>
      <c r="P69" s="176" t="s">
        <v>295</v>
      </c>
      <c r="Q69" s="140" t="s">
        <v>246</v>
      </c>
    </row>
    <row r="70" spans="1:17" ht="12" customHeight="1">
      <c r="A70" s="177"/>
      <c r="B70" s="80" t="s">
        <v>61</v>
      </c>
      <c r="C70" s="90" t="s">
        <v>74</v>
      </c>
      <c r="D70" s="80" t="s">
        <v>131</v>
      </c>
      <c r="E70" s="80"/>
      <c r="F70" s="80"/>
      <c r="G70" s="80" t="s">
        <v>61</v>
      </c>
      <c r="H70" s="91" t="s">
        <v>77</v>
      </c>
      <c r="I70" s="92" t="s">
        <v>60</v>
      </c>
      <c r="J70" s="120" t="s">
        <v>245</v>
      </c>
      <c r="K70" s="135"/>
      <c r="L70" s="92"/>
      <c r="M70" s="120" t="s">
        <v>217</v>
      </c>
      <c r="N70" s="211"/>
      <c r="O70" s="120" t="s">
        <v>245</v>
      </c>
      <c r="P70" s="178" t="s">
        <v>304</v>
      </c>
      <c r="Q70" s="135" t="s">
        <v>294</v>
      </c>
    </row>
    <row r="71" spans="1:17" ht="30.75" customHeight="1">
      <c r="A71" s="196" t="s">
        <v>12</v>
      </c>
      <c r="B71" s="103" t="s">
        <v>1</v>
      </c>
      <c r="C71" s="103" t="s">
        <v>4</v>
      </c>
      <c r="D71" s="183">
        <v>270109</v>
      </c>
      <c r="E71" s="183" t="s">
        <v>305</v>
      </c>
      <c r="F71" s="103" t="s">
        <v>78</v>
      </c>
      <c r="G71" s="197" t="s">
        <v>31</v>
      </c>
      <c r="H71" s="108">
        <v>20400</v>
      </c>
      <c r="I71" s="108">
        <v>13200</v>
      </c>
      <c r="J71" s="108">
        <v>26220</v>
      </c>
      <c r="K71" s="217">
        <f>J71/12</f>
        <v>2185</v>
      </c>
      <c r="L71" s="108">
        <f>(J71/M71-1)*100</f>
        <v>12.339331619537287</v>
      </c>
      <c r="M71" s="103">
        <v>23340</v>
      </c>
      <c r="N71" s="108">
        <v>26220</v>
      </c>
      <c r="O71" s="108">
        <v>26220</v>
      </c>
      <c r="P71" s="200">
        <f>J71/2</f>
        <v>13110</v>
      </c>
      <c r="Q71" s="38">
        <f>P71*2</f>
        <v>26220</v>
      </c>
    </row>
    <row r="72" spans="1:17" ht="24.75" customHeight="1">
      <c r="A72" s="196" t="s">
        <v>12</v>
      </c>
      <c r="B72" s="103" t="s">
        <v>1</v>
      </c>
      <c r="C72" s="103" t="s">
        <v>4</v>
      </c>
      <c r="D72" s="216">
        <v>270112</v>
      </c>
      <c r="E72" s="216" t="s">
        <v>118</v>
      </c>
      <c r="F72" s="103" t="s">
        <v>78</v>
      </c>
      <c r="G72" s="197" t="s">
        <v>31</v>
      </c>
      <c r="H72" s="108">
        <v>19860</v>
      </c>
      <c r="I72" s="108">
        <v>21180</v>
      </c>
      <c r="J72" s="108">
        <v>25320</v>
      </c>
      <c r="K72" s="217">
        <f>J72/12</f>
        <v>2110</v>
      </c>
      <c r="L72" s="108">
        <f>(J72/M72-1)*100</f>
        <v>11.05263157894736</v>
      </c>
      <c r="M72" s="103">
        <v>22800</v>
      </c>
      <c r="N72" s="108">
        <v>25320</v>
      </c>
      <c r="O72" s="108">
        <v>25320</v>
      </c>
      <c r="P72" s="200">
        <f>J72/2</f>
        <v>12660</v>
      </c>
      <c r="Q72" s="38">
        <f>P72*2</f>
        <v>25320</v>
      </c>
    </row>
    <row r="73" spans="1:17" ht="12.75" customHeight="1" hidden="1">
      <c r="A73" s="196" t="s">
        <v>12</v>
      </c>
      <c r="B73" s="103" t="s">
        <v>1</v>
      </c>
      <c r="C73" s="103" t="s">
        <v>2</v>
      </c>
      <c r="D73" s="267">
        <v>280202</v>
      </c>
      <c r="E73" s="273" t="s">
        <v>119</v>
      </c>
      <c r="F73" s="103" t="s">
        <v>78</v>
      </c>
      <c r="G73" s="197" t="s">
        <v>29</v>
      </c>
      <c r="H73" s="108">
        <v>19320</v>
      </c>
      <c r="I73" s="108"/>
      <c r="J73" s="108">
        <v>25800</v>
      </c>
      <c r="K73" s="217">
        <f>J73/12</f>
        <v>2150</v>
      </c>
      <c r="L73" s="108">
        <f>(J73/M73-1)*100</f>
        <v>11.398963730569944</v>
      </c>
      <c r="M73" s="103">
        <v>23160</v>
      </c>
      <c r="N73" s="108"/>
      <c r="O73" s="108">
        <v>25800</v>
      </c>
      <c r="P73" s="200">
        <f>J73/2</f>
        <v>12900</v>
      </c>
      <c r="Q73" s="38">
        <f>P73*2</f>
        <v>25800</v>
      </c>
    </row>
    <row r="74" spans="1:17" ht="24" customHeight="1" thickBot="1">
      <c r="A74" s="201" t="s">
        <v>12</v>
      </c>
      <c r="B74" s="113" t="s">
        <v>1</v>
      </c>
      <c r="C74" s="113" t="s">
        <v>4</v>
      </c>
      <c r="D74" s="272"/>
      <c r="E74" s="274"/>
      <c r="F74" s="113" t="s">
        <v>78</v>
      </c>
      <c r="G74" s="202" t="s">
        <v>31</v>
      </c>
      <c r="H74" s="109">
        <v>20340</v>
      </c>
      <c r="I74" s="109"/>
      <c r="J74" s="109">
        <v>27420</v>
      </c>
      <c r="K74" s="204">
        <f>J74/12</f>
        <v>2285</v>
      </c>
      <c r="L74" s="109">
        <f>(J74/M74-1)*100</f>
        <v>12.00980392156863</v>
      </c>
      <c r="M74" s="113">
        <v>24480</v>
      </c>
      <c r="N74" s="109"/>
      <c r="O74" s="109">
        <v>27420</v>
      </c>
      <c r="P74" s="206">
        <f>J74/2</f>
        <v>13710</v>
      </c>
      <c r="Q74" s="38">
        <f>P74*2</f>
        <v>27420</v>
      </c>
    </row>
    <row r="75" spans="1:17" ht="12" customHeight="1">
      <c r="A75" s="184"/>
      <c r="B75" s="185"/>
      <c r="C75" s="185"/>
      <c r="D75" s="186"/>
      <c r="E75" s="186"/>
      <c r="F75" s="185"/>
      <c r="G75" s="184"/>
      <c r="H75" s="187"/>
      <c r="I75" s="187"/>
      <c r="J75" s="187"/>
      <c r="K75" s="187"/>
      <c r="L75" s="187"/>
      <c r="M75" s="185"/>
      <c r="N75" s="188"/>
      <c r="O75" s="187"/>
      <c r="P75" s="187"/>
      <c r="Q75" s="20"/>
    </row>
    <row r="76" spans="1:17" ht="12.75" hidden="1">
      <c r="A76" s="5"/>
      <c r="B76" s="5"/>
      <c r="C76" s="5"/>
      <c r="D76" s="5"/>
      <c r="E76" s="5"/>
      <c r="F76" s="5"/>
      <c r="G76" s="5"/>
      <c r="H76" s="20"/>
      <c r="I76" s="20"/>
      <c r="J76" s="20"/>
      <c r="K76" s="20"/>
      <c r="L76" s="20"/>
      <c r="M76" s="29"/>
      <c r="N76" s="29"/>
      <c r="O76" s="20"/>
      <c r="P76" s="20"/>
      <c r="Q76" s="20"/>
    </row>
    <row r="77" spans="1:17" ht="15" thickBot="1">
      <c r="A77" s="266" t="s">
        <v>45</v>
      </c>
      <c r="B77" s="266"/>
      <c r="C77" s="266"/>
      <c r="D77" s="266"/>
      <c r="E77" s="266"/>
      <c r="F77" s="266"/>
      <c r="G77" s="266"/>
      <c r="H77" s="266"/>
      <c r="I77" s="266"/>
      <c r="J77" s="111"/>
      <c r="K77" s="111"/>
      <c r="L77" s="111"/>
      <c r="M77" s="29"/>
      <c r="N77" s="29"/>
      <c r="O77" s="111"/>
      <c r="P77" s="111"/>
      <c r="Q77" s="111"/>
    </row>
    <row r="78" spans="1:17" ht="20.25">
      <c r="A78" s="166" t="s">
        <v>132</v>
      </c>
      <c r="B78" s="167" t="s">
        <v>133</v>
      </c>
      <c r="C78" s="168" t="s">
        <v>73</v>
      </c>
      <c r="D78" s="167" t="s">
        <v>130</v>
      </c>
      <c r="E78" s="167" t="s">
        <v>129</v>
      </c>
      <c r="F78" s="167" t="s">
        <v>75</v>
      </c>
      <c r="G78" s="167" t="s">
        <v>134</v>
      </c>
      <c r="H78" s="169" t="s">
        <v>76</v>
      </c>
      <c r="I78" s="173"/>
      <c r="J78" s="171" t="s">
        <v>246</v>
      </c>
      <c r="K78" s="172"/>
      <c r="L78" s="173" t="s">
        <v>218</v>
      </c>
      <c r="M78" s="174" t="s">
        <v>76</v>
      </c>
      <c r="N78" s="210"/>
      <c r="O78" s="171" t="s">
        <v>246</v>
      </c>
      <c r="P78" s="176" t="s">
        <v>295</v>
      </c>
      <c r="Q78" s="140" t="s">
        <v>246</v>
      </c>
    </row>
    <row r="79" spans="1:17" ht="11.25" customHeight="1">
      <c r="A79" s="177"/>
      <c r="B79" s="80" t="s">
        <v>61</v>
      </c>
      <c r="C79" s="90" t="s">
        <v>74</v>
      </c>
      <c r="D79" s="80" t="s">
        <v>131</v>
      </c>
      <c r="E79" s="80"/>
      <c r="F79" s="80"/>
      <c r="G79" s="80" t="s">
        <v>61</v>
      </c>
      <c r="H79" s="91" t="s">
        <v>77</v>
      </c>
      <c r="I79" s="92" t="s">
        <v>60</v>
      </c>
      <c r="J79" s="120" t="s">
        <v>245</v>
      </c>
      <c r="K79" s="135"/>
      <c r="L79" s="92"/>
      <c r="M79" s="120" t="s">
        <v>217</v>
      </c>
      <c r="N79" s="211"/>
      <c r="O79" s="120" t="s">
        <v>245</v>
      </c>
      <c r="P79" s="178" t="s">
        <v>304</v>
      </c>
      <c r="Q79" s="135" t="s">
        <v>294</v>
      </c>
    </row>
    <row r="80" spans="1:17" ht="33" customHeight="1" thickBot="1">
      <c r="A80" s="201" t="s">
        <v>13</v>
      </c>
      <c r="B80" s="113" t="s">
        <v>1</v>
      </c>
      <c r="C80" s="113" t="s">
        <v>4</v>
      </c>
      <c r="D80" s="231">
        <v>270102</v>
      </c>
      <c r="E80" s="242" t="s">
        <v>120</v>
      </c>
      <c r="F80" s="113" t="s">
        <v>78</v>
      </c>
      <c r="G80" s="202" t="s">
        <v>31</v>
      </c>
      <c r="H80" s="109">
        <v>18720</v>
      </c>
      <c r="I80" s="209">
        <v>13632</v>
      </c>
      <c r="J80" s="109">
        <v>25860</v>
      </c>
      <c r="K80" s="208">
        <f>J80/12</f>
        <v>2155</v>
      </c>
      <c r="L80" s="209">
        <f>(J80/M80-1)*100</f>
        <v>13.421052631578956</v>
      </c>
      <c r="M80" s="113">
        <v>22800</v>
      </c>
      <c r="N80" s="109">
        <v>25860</v>
      </c>
      <c r="O80" s="109">
        <v>25860</v>
      </c>
      <c r="P80" s="206">
        <f>J80/2</f>
        <v>12930</v>
      </c>
      <c r="Q80" s="38">
        <f>P80*2</f>
        <v>25860</v>
      </c>
    </row>
    <row r="81" spans="1:17" ht="12.75" thickBot="1">
      <c r="A81" s="5"/>
      <c r="B81" s="5"/>
      <c r="C81" s="5"/>
      <c r="D81" s="54"/>
      <c r="E81" s="5"/>
      <c r="F81" s="54"/>
      <c r="G81" s="5"/>
      <c r="H81" s="20"/>
      <c r="I81" s="20"/>
      <c r="J81" s="20"/>
      <c r="K81" s="20"/>
      <c r="L81" s="20"/>
      <c r="M81" s="70"/>
      <c r="N81" s="29"/>
      <c r="O81" s="20"/>
      <c r="P81" s="20"/>
      <c r="Q81" s="20"/>
    </row>
    <row r="82" spans="1:17" ht="33" customHeight="1" thickBot="1">
      <c r="A82" s="264" t="s">
        <v>50</v>
      </c>
      <c r="B82" s="265"/>
      <c r="C82" s="265"/>
      <c r="D82" s="265"/>
      <c r="E82" s="265"/>
      <c r="F82" s="265"/>
      <c r="G82" s="265"/>
      <c r="H82" s="265"/>
      <c r="I82" s="265"/>
      <c r="J82" s="180"/>
      <c r="K82" s="180"/>
      <c r="L82" s="180"/>
      <c r="M82" s="221"/>
      <c r="N82" s="221"/>
      <c r="O82" s="180"/>
      <c r="P82" s="222"/>
      <c r="Q82" s="111"/>
    </row>
    <row r="83" spans="1:17" ht="23.25">
      <c r="A83" s="102" t="s">
        <v>132</v>
      </c>
      <c r="B83" s="105" t="s">
        <v>133</v>
      </c>
      <c r="C83" s="106" t="s">
        <v>73</v>
      </c>
      <c r="D83" s="105" t="s">
        <v>130</v>
      </c>
      <c r="E83" s="105" t="s">
        <v>129</v>
      </c>
      <c r="F83" s="105" t="s">
        <v>75</v>
      </c>
      <c r="G83" s="105" t="s">
        <v>134</v>
      </c>
      <c r="H83" s="181" t="s">
        <v>76</v>
      </c>
      <c r="I83" s="237"/>
      <c r="J83" s="238" t="s">
        <v>246</v>
      </c>
      <c r="K83" s="239"/>
      <c r="L83" s="240" t="s">
        <v>218</v>
      </c>
      <c r="M83" s="181" t="s">
        <v>76</v>
      </c>
      <c r="N83" s="221"/>
      <c r="O83" s="238" t="s">
        <v>246</v>
      </c>
      <c r="P83" s="241" t="s">
        <v>295</v>
      </c>
      <c r="Q83" s="140" t="s">
        <v>246</v>
      </c>
    </row>
    <row r="84" spans="1:17" ht="13.5" customHeight="1">
      <c r="A84" s="107"/>
      <c r="B84" s="224" t="s">
        <v>61</v>
      </c>
      <c r="C84" s="48" t="s">
        <v>74</v>
      </c>
      <c r="D84" s="224" t="s">
        <v>131</v>
      </c>
      <c r="E84" s="224"/>
      <c r="F84" s="224"/>
      <c r="G84" s="224" t="s">
        <v>61</v>
      </c>
      <c r="H84" s="225" t="s">
        <v>77</v>
      </c>
      <c r="I84" s="226" t="s">
        <v>60</v>
      </c>
      <c r="J84" s="227" t="s">
        <v>245</v>
      </c>
      <c r="K84" s="228"/>
      <c r="L84" s="229"/>
      <c r="M84" s="227" t="s">
        <v>217</v>
      </c>
      <c r="N84" s="223"/>
      <c r="O84" s="227" t="s">
        <v>245</v>
      </c>
      <c r="P84" s="230" t="s">
        <v>304</v>
      </c>
      <c r="Q84" s="135" t="s">
        <v>294</v>
      </c>
    </row>
    <row r="85" spans="1:17" ht="24" customHeight="1" thickBot="1">
      <c r="A85" s="201" t="s">
        <v>22</v>
      </c>
      <c r="B85" s="113" t="s">
        <v>1</v>
      </c>
      <c r="C85" s="113" t="s">
        <v>4</v>
      </c>
      <c r="D85" s="203" t="s">
        <v>81</v>
      </c>
      <c r="E85" s="203" t="s">
        <v>199</v>
      </c>
      <c r="F85" s="113" t="s">
        <v>80</v>
      </c>
      <c r="G85" s="202" t="s">
        <v>35</v>
      </c>
      <c r="H85" s="109">
        <v>15540</v>
      </c>
      <c r="I85" s="209">
        <v>12252</v>
      </c>
      <c r="J85" s="109">
        <v>22320</v>
      </c>
      <c r="K85" s="208">
        <f>J85/12</f>
        <v>1860</v>
      </c>
      <c r="L85" s="209">
        <f>(J85/M85-1)*100</f>
        <v>14.46153846153846</v>
      </c>
      <c r="M85" s="113">
        <v>19500</v>
      </c>
      <c r="N85" s="109">
        <v>22320</v>
      </c>
      <c r="O85" s="109">
        <v>22320</v>
      </c>
      <c r="P85" s="206">
        <f>J85/2</f>
        <v>11160</v>
      </c>
      <c r="Q85" s="38">
        <f>P85*2</f>
        <v>22320</v>
      </c>
    </row>
    <row r="86" spans="1:17" ht="12.75" hidden="1">
      <c r="A86" s="8" t="s">
        <v>22</v>
      </c>
      <c r="B86" s="8" t="s">
        <v>236</v>
      </c>
      <c r="C86" s="44" t="s">
        <v>237</v>
      </c>
      <c r="D86" s="145"/>
      <c r="E86" s="163"/>
      <c r="F86" s="44" t="s">
        <v>80</v>
      </c>
      <c r="G86" s="8" t="s">
        <v>44</v>
      </c>
      <c r="H86" s="14"/>
      <c r="I86" s="219"/>
      <c r="J86" s="220">
        <v>27660</v>
      </c>
      <c r="K86" s="218">
        <f>J86/12</f>
        <v>2305</v>
      </c>
      <c r="L86" s="15">
        <f>(J86/M86-1)*100</f>
        <v>12.439024390243913</v>
      </c>
      <c r="M86" s="56">
        <v>24600</v>
      </c>
      <c r="N86" s="220">
        <v>27660</v>
      </c>
      <c r="O86" s="220">
        <v>27660</v>
      </c>
      <c r="P86" s="14">
        <f>J86/2</f>
        <v>13830</v>
      </c>
      <c r="Q86" s="16">
        <f>P86*2</f>
        <v>27660</v>
      </c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29"/>
      <c r="N87" s="29"/>
      <c r="O87" s="5"/>
      <c r="P87" s="5"/>
      <c r="Q87" s="29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29"/>
      <c r="N88" s="29"/>
      <c r="O88" s="5"/>
      <c r="P88" s="5"/>
      <c r="Q88" s="29"/>
    </row>
    <row r="89" spans="1:17" ht="12.75">
      <c r="A89" s="5"/>
      <c r="B89" s="5"/>
      <c r="C89" s="5"/>
      <c r="D89" s="65" t="s">
        <v>315</v>
      </c>
      <c r="E89" s="65"/>
      <c r="F89" s="65"/>
      <c r="G89" s="5"/>
      <c r="H89" s="5"/>
      <c r="I89" s="5"/>
      <c r="J89" s="5"/>
      <c r="K89" s="5"/>
      <c r="L89" s="5"/>
      <c r="M89" s="29"/>
      <c r="N89" s="29"/>
      <c r="O89" s="5"/>
      <c r="P89" s="5"/>
      <c r="Q89" s="29"/>
    </row>
    <row r="90" spans="1:17" ht="12.75">
      <c r="A90" s="5"/>
      <c r="B90" s="5"/>
      <c r="C90" s="5"/>
      <c r="D90" s="65"/>
      <c r="E90" s="65"/>
      <c r="F90" s="65"/>
      <c r="G90" s="54"/>
      <c r="H90" s="54"/>
      <c r="I90" s="54"/>
      <c r="J90" s="54"/>
      <c r="K90" s="54"/>
      <c r="L90" s="5"/>
      <c r="M90" s="32"/>
      <c r="N90" s="29"/>
      <c r="O90" s="54"/>
      <c r="P90" s="54"/>
      <c r="Q90" s="29"/>
    </row>
    <row r="91" spans="1:17" ht="12.75">
      <c r="A91" s="5"/>
      <c r="B91" s="5"/>
      <c r="C91" s="5"/>
      <c r="D91" s="65" t="s">
        <v>316</v>
      </c>
      <c r="E91" s="65"/>
      <c r="F91" s="65"/>
      <c r="G91" s="54"/>
      <c r="H91" s="54"/>
      <c r="I91" s="54"/>
      <c r="J91" s="54"/>
      <c r="K91" s="54"/>
      <c r="L91" s="5"/>
      <c r="M91" s="32"/>
      <c r="N91" s="29"/>
      <c r="O91" s="54"/>
      <c r="P91" s="54"/>
      <c r="Q91" s="29"/>
    </row>
    <row r="92" spans="1:17" ht="12.75">
      <c r="A92" s="5"/>
      <c r="B92" s="5"/>
      <c r="C92" s="5"/>
      <c r="D92" s="65"/>
      <c r="E92" s="65"/>
      <c r="F92" s="65"/>
      <c r="G92" s="54"/>
      <c r="H92" s="54"/>
      <c r="I92" s="54"/>
      <c r="J92" s="54"/>
      <c r="K92" s="54"/>
      <c r="L92" s="5"/>
      <c r="M92" s="32"/>
      <c r="N92" s="29"/>
      <c r="O92" s="54"/>
      <c r="P92" s="54"/>
      <c r="Q92" s="29"/>
    </row>
    <row r="93" spans="1:17" ht="12.75">
      <c r="A93" s="5"/>
      <c r="B93" s="5"/>
      <c r="C93" s="5"/>
      <c r="D93" s="65" t="s">
        <v>142</v>
      </c>
      <c r="E93" s="65"/>
      <c r="F93" s="65"/>
      <c r="G93" s="5"/>
      <c r="H93" s="5"/>
      <c r="I93" s="5"/>
      <c r="J93" s="5"/>
      <c r="K93" s="5"/>
      <c r="L93" s="5"/>
      <c r="M93" s="29"/>
      <c r="N93" s="29"/>
      <c r="O93" s="5"/>
      <c r="P93" s="5"/>
      <c r="Q93" s="29"/>
    </row>
    <row r="94" spans="1:17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7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1:17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12.75">
      <c r="A139" s="29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29"/>
    </row>
    <row r="140" spans="1:17" ht="17.25" hidden="1">
      <c r="A140" s="29"/>
      <c r="B140" s="143"/>
      <c r="C140" s="144" t="s">
        <v>274</v>
      </c>
      <c r="D140" s="144"/>
      <c r="E140" s="144"/>
      <c r="F140" s="144"/>
      <c r="G140" s="143"/>
      <c r="H140" s="143"/>
      <c r="I140" s="143"/>
      <c r="J140" s="143"/>
      <c r="K140" s="65"/>
      <c r="L140" s="65"/>
      <c r="M140" s="65"/>
      <c r="N140" s="65"/>
      <c r="O140" s="143"/>
      <c r="P140" s="143"/>
      <c r="Q140" s="29"/>
    </row>
    <row r="141" spans="1:17" ht="17.25" hidden="1">
      <c r="A141" s="29"/>
      <c r="B141" s="143"/>
      <c r="C141" s="144" t="s">
        <v>254</v>
      </c>
      <c r="D141" s="144"/>
      <c r="E141" s="144"/>
      <c r="F141" s="144"/>
      <c r="G141" s="143"/>
      <c r="H141" s="143"/>
      <c r="I141" s="143"/>
      <c r="J141" s="143"/>
      <c r="K141" s="65"/>
      <c r="L141" s="65"/>
      <c r="M141" s="65"/>
      <c r="N141" s="65"/>
      <c r="O141" s="143"/>
      <c r="P141" s="143"/>
      <c r="Q141" s="29"/>
    </row>
    <row r="142" spans="1:17" ht="17.25" hidden="1">
      <c r="A142" s="29"/>
      <c r="B142" s="143"/>
      <c r="C142" s="144"/>
      <c r="D142" s="144"/>
      <c r="E142" s="144"/>
      <c r="F142" s="144"/>
      <c r="G142" s="143"/>
      <c r="H142" s="143"/>
      <c r="I142" s="143"/>
      <c r="J142" s="143"/>
      <c r="K142" s="65"/>
      <c r="L142" s="65"/>
      <c r="M142" s="65"/>
      <c r="N142" s="65"/>
      <c r="O142" s="143"/>
      <c r="P142" s="143"/>
      <c r="Q142" s="29"/>
    </row>
    <row r="143" spans="1:17" ht="17.25" hidden="1">
      <c r="A143" s="29"/>
      <c r="B143" s="143"/>
      <c r="C143" s="144"/>
      <c r="D143" s="144"/>
      <c r="E143" s="144"/>
      <c r="F143" s="144"/>
      <c r="G143" s="143"/>
      <c r="H143" s="143"/>
      <c r="I143" s="143"/>
      <c r="J143" s="143"/>
      <c r="K143" s="65"/>
      <c r="L143" s="65"/>
      <c r="M143" s="65"/>
      <c r="N143" s="65"/>
      <c r="O143" s="143"/>
      <c r="P143" s="143"/>
      <c r="Q143" s="29"/>
    </row>
    <row r="144" spans="1:17" ht="15" hidden="1">
      <c r="A144" s="29"/>
      <c r="B144" s="143"/>
      <c r="C144" s="143"/>
      <c r="D144" s="143"/>
      <c r="E144" s="143"/>
      <c r="F144" s="143"/>
      <c r="G144" s="143"/>
      <c r="H144" s="143"/>
      <c r="I144" s="143"/>
      <c r="J144" s="143"/>
      <c r="K144" s="65"/>
      <c r="L144" s="65"/>
      <c r="M144" s="65"/>
      <c r="N144" s="65"/>
      <c r="O144" s="143"/>
      <c r="P144" s="143"/>
      <c r="Q144" s="29"/>
    </row>
    <row r="145" spans="1:17" ht="15" hidden="1">
      <c r="A145" s="29"/>
      <c r="B145" s="143"/>
      <c r="C145" s="143" t="s">
        <v>247</v>
      </c>
      <c r="D145" s="143"/>
      <c r="E145" s="143"/>
      <c r="F145" s="143" t="s">
        <v>248</v>
      </c>
      <c r="G145" s="143"/>
      <c r="H145" s="143"/>
      <c r="I145" s="143"/>
      <c r="J145" s="143"/>
      <c r="K145" s="65"/>
      <c r="L145" s="65"/>
      <c r="M145" s="65"/>
      <c r="N145" s="65"/>
      <c r="O145" s="143"/>
      <c r="P145" s="143"/>
      <c r="Q145" s="29"/>
    </row>
    <row r="146" spans="1:17" ht="15" hidden="1">
      <c r="A146" s="29"/>
      <c r="B146" s="143"/>
      <c r="C146" s="143"/>
      <c r="D146" s="143"/>
      <c r="E146" s="143"/>
      <c r="F146" s="143"/>
      <c r="G146" s="143"/>
      <c r="H146" s="143"/>
      <c r="I146" s="143"/>
      <c r="J146" s="143"/>
      <c r="K146" s="65"/>
      <c r="L146" s="65"/>
      <c r="M146" s="65"/>
      <c r="N146" s="65"/>
      <c r="O146" s="143"/>
      <c r="P146" s="143"/>
      <c r="Q146" s="29"/>
    </row>
    <row r="147" spans="1:17" ht="15" hidden="1">
      <c r="A147" s="29"/>
      <c r="B147" s="143"/>
      <c r="C147" s="143" t="s">
        <v>249</v>
      </c>
      <c r="D147" s="143"/>
      <c r="E147" s="143"/>
      <c r="F147" s="143" t="s">
        <v>250</v>
      </c>
      <c r="G147" s="143"/>
      <c r="H147" s="143"/>
      <c r="I147" s="143"/>
      <c r="J147" s="143"/>
      <c r="K147" s="65"/>
      <c r="L147" s="65"/>
      <c r="M147" s="65"/>
      <c r="N147" s="65"/>
      <c r="O147" s="143"/>
      <c r="P147" s="143"/>
      <c r="Q147" s="29"/>
    </row>
    <row r="148" spans="1:17" ht="15" hidden="1">
      <c r="A148" s="29"/>
      <c r="B148" s="143"/>
      <c r="C148" s="143"/>
      <c r="D148" s="143"/>
      <c r="E148" s="143"/>
      <c r="F148" s="143"/>
      <c r="G148" s="143"/>
      <c r="H148" s="143"/>
      <c r="I148" s="143"/>
      <c r="J148" s="143"/>
      <c r="K148" s="65"/>
      <c r="L148" s="65"/>
      <c r="M148" s="65"/>
      <c r="N148" s="65"/>
      <c r="O148" s="143"/>
      <c r="P148" s="143"/>
      <c r="Q148" s="29"/>
    </row>
    <row r="149" spans="1:17" ht="15" hidden="1">
      <c r="A149" s="29"/>
      <c r="B149" s="143"/>
      <c r="C149" s="143" t="s">
        <v>251</v>
      </c>
      <c r="D149" s="143"/>
      <c r="E149" s="143"/>
      <c r="F149" s="143" t="s">
        <v>252</v>
      </c>
      <c r="G149" s="143"/>
      <c r="H149" s="143"/>
      <c r="I149" s="143"/>
      <c r="J149" s="143"/>
      <c r="K149" s="65"/>
      <c r="L149" s="65"/>
      <c r="M149" s="65"/>
      <c r="N149" s="65"/>
      <c r="O149" s="143"/>
      <c r="P149" s="143"/>
      <c r="Q149" s="29"/>
    </row>
    <row r="150" spans="1:17" ht="15" hidden="1">
      <c r="A150" s="29"/>
      <c r="B150" s="143"/>
      <c r="C150" s="143"/>
      <c r="D150" s="143"/>
      <c r="E150" s="143"/>
      <c r="F150" s="143"/>
      <c r="G150" s="143"/>
      <c r="H150" s="143"/>
      <c r="I150" s="143"/>
      <c r="J150" s="143"/>
      <c r="K150" s="65"/>
      <c r="L150" s="65"/>
      <c r="M150" s="65"/>
      <c r="N150" s="65"/>
      <c r="O150" s="143"/>
      <c r="P150" s="143"/>
      <c r="Q150" s="29"/>
    </row>
    <row r="151" spans="1:17" ht="15" hidden="1">
      <c r="A151" s="29"/>
      <c r="B151" s="143"/>
      <c r="C151" s="143" t="s">
        <v>253</v>
      </c>
      <c r="D151" s="143"/>
      <c r="E151" s="143"/>
      <c r="F151" s="143" t="s">
        <v>255</v>
      </c>
      <c r="G151" s="143"/>
      <c r="H151" s="143"/>
      <c r="I151" s="143"/>
      <c r="J151" s="143"/>
      <c r="K151" s="65"/>
      <c r="L151" s="65"/>
      <c r="M151" s="65"/>
      <c r="N151" s="65"/>
      <c r="O151" s="143"/>
      <c r="P151" s="143"/>
      <c r="Q151" s="29"/>
    </row>
    <row r="152" spans="1:17" ht="15" hidden="1">
      <c r="A152" s="29"/>
      <c r="B152" s="143"/>
      <c r="C152" s="143"/>
      <c r="D152" s="143"/>
      <c r="E152" s="143"/>
      <c r="F152" s="143"/>
      <c r="G152" s="143"/>
      <c r="H152" s="143"/>
      <c r="I152" s="143"/>
      <c r="J152" s="143"/>
      <c r="K152" s="65"/>
      <c r="L152" s="65"/>
      <c r="M152" s="65"/>
      <c r="N152" s="65"/>
      <c r="O152" s="143"/>
      <c r="P152" s="143"/>
      <c r="Q152" s="29"/>
    </row>
    <row r="153" spans="1:17" ht="15" hidden="1">
      <c r="A153" s="29"/>
      <c r="B153" s="143"/>
      <c r="C153" s="143" t="s">
        <v>256</v>
      </c>
      <c r="D153" s="143"/>
      <c r="E153" s="143"/>
      <c r="F153" s="143" t="s">
        <v>257</v>
      </c>
      <c r="G153" s="143"/>
      <c r="H153" s="143"/>
      <c r="I153" s="143"/>
      <c r="J153" s="143"/>
      <c r="K153" s="65"/>
      <c r="L153" s="65"/>
      <c r="M153" s="65"/>
      <c r="N153" s="65"/>
      <c r="O153" s="143"/>
      <c r="P153" s="143"/>
      <c r="Q153" s="29"/>
    </row>
    <row r="154" spans="1:17" ht="15" hidden="1">
      <c r="A154" s="29"/>
      <c r="B154" s="143"/>
      <c r="C154" s="143"/>
      <c r="D154" s="143"/>
      <c r="E154" s="143"/>
      <c r="F154" s="143"/>
      <c r="G154" s="143"/>
      <c r="H154" s="143"/>
      <c r="I154" s="143"/>
      <c r="J154" s="143"/>
      <c r="K154" s="65"/>
      <c r="L154" s="65"/>
      <c r="M154" s="65"/>
      <c r="N154" s="65"/>
      <c r="O154" s="143"/>
      <c r="P154" s="143"/>
      <c r="Q154" s="29"/>
    </row>
    <row r="155" spans="1:17" ht="15" hidden="1">
      <c r="A155" s="29"/>
      <c r="B155" s="143"/>
      <c r="C155" s="143" t="s">
        <v>258</v>
      </c>
      <c r="D155" s="143"/>
      <c r="E155" s="143"/>
      <c r="F155" s="143" t="s">
        <v>259</v>
      </c>
      <c r="G155" s="143"/>
      <c r="H155" s="143"/>
      <c r="I155" s="143"/>
      <c r="J155" s="143"/>
      <c r="K155" s="65"/>
      <c r="L155" s="65"/>
      <c r="M155" s="65"/>
      <c r="N155" s="65"/>
      <c r="O155" s="143"/>
      <c r="P155" s="143"/>
      <c r="Q155" s="29"/>
    </row>
    <row r="156" spans="1:17" ht="15" hidden="1">
      <c r="A156" s="29"/>
      <c r="B156" s="143"/>
      <c r="C156" s="143"/>
      <c r="D156" s="143"/>
      <c r="E156" s="143"/>
      <c r="F156" s="143"/>
      <c r="G156" s="143"/>
      <c r="H156" s="143"/>
      <c r="I156" s="143"/>
      <c r="J156" s="143"/>
      <c r="K156" s="65"/>
      <c r="L156" s="65"/>
      <c r="M156" s="65"/>
      <c r="N156" s="65"/>
      <c r="O156" s="143"/>
      <c r="P156" s="143"/>
      <c r="Q156" s="29"/>
    </row>
    <row r="157" spans="1:17" ht="15" hidden="1">
      <c r="A157" s="29"/>
      <c r="B157" s="143"/>
      <c r="C157" s="143" t="s">
        <v>260</v>
      </c>
      <c r="D157" s="143"/>
      <c r="E157" s="143"/>
      <c r="F157" s="143" t="s">
        <v>261</v>
      </c>
      <c r="G157" s="143"/>
      <c r="H157" s="143"/>
      <c r="I157" s="143"/>
      <c r="J157" s="143"/>
      <c r="K157" s="65"/>
      <c r="L157" s="65"/>
      <c r="M157" s="65"/>
      <c r="N157" s="65"/>
      <c r="O157" s="143"/>
      <c r="P157" s="143"/>
      <c r="Q157" s="29"/>
    </row>
    <row r="158" spans="1:17" ht="15" hidden="1">
      <c r="A158" s="29"/>
      <c r="B158" s="143"/>
      <c r="C158" s="143"/>
      <c r="D158" s="143"/>
      <c r="E158" s="143"/>
      <c r="F158" s="143"/>
      <c r="G158" s="143"/>
      <c r="H158" s="143"/>
      <c r="I158" s="143"/>
      <c r="J158" s="143"/>
      <c r="K158" s="65"/>
      <c r="L158" s="65"/>
      <c r="M158" s="65"/>
      <c r="N158" s="65"/>
      <c r="O158" s="143"/>
      <c r="P158" s="143"/>
      <c r="Q158" s="29"/>
    </row>
    <row r="159" spans="1:17" ht="15" hidden="1">
      <c r="A159" s="29"/>
      <c r="B159" s="143"/>
      <c r="C159" s="143" t="s">
        <v>262</v>
      </c>
      <c r="D159" s="143"/>
      <c r="E159" s="143"/>
      <c r="F159" s="143" t="s">
        <v>264</v>
      </c>
      <c r="G159" s="143"/>
      <c r="H159" s="143"/>
      <c r="I159" s="143"/>
      <c r="J159" s="143"/>
      <c r="K159" s="65"/>
      <c r="L159" s="65"/>
      <c r="M159" s="65"/>
      <c r="N159" s="65"/>
      <c r="O159" s="143"/>
      <c r="P159" s="143"/>
      <c r="Q159" s="29"/>
    </row>
    <row r="160" spans="1:17" ht="15" hidden="1">
      <c r="A160" s="29"/>
      <c r="B160" s="143"/>
      <c r="C160" s="143"/>
      <c r="D160" s="143"/>
      <c r="E160" s="143"/>
      <c r="F160" s="143"/>
      <c r="G160" s="143"/>
      <c r="H160" s="143"/>
      <c r="I160" s="143"/>
      <c r="J160" s="143"/>
      <c r="K160" s="65"/>
      <c r="L160" s="65"/>
      <c r="M160" s="65"/>
      <c r="N160" s="65"/>
      <c r="O160" s="143"/>
      <c r="P160" s="143"/>
      <c r="Q160" s="29"/>
    </row>
    <row r="161" spans="1:17" ht="15" hidden="1">
      <c r="A161" s="29"/>
      <c r="B161" s="143"/>
      <c r="C161" s="143" t="s">
        <v>263</v>
      </c>
      <c r="D161" s="143"/>
      <c r="E161" s="143"/>
      <c r="F161" s="143" t="s">
        <v>265</v>
      </c>
      <c r="G161" s="143"/>
      <c r="H161" s="143"/>
      <c r="I161" s="143"/>
      <c r="J161" s="143"/>
      <c r="K161" s="65"/>
      <c r="L161" s="65"/>
      <c r="M161" s="65"/>
      <c r="N161" s="65"/>
      <c r="O161" s="143"/>
      <c r="P161" s="143"/>
      <c r="Q161" s="29"/>
    </row>
    <row r="162" spans="1:17" ht="15" hidden="1">
      <c r="A162" s="29"/>
      <c r="B162" s="143"/>
      <c r="C162" s="143"/>
      <c r="D162" s="143"/>
      <c r="E162" s="143"/>
      <c r="F162" s="143"/>
      <c r="G162" s="143"/>
      <c r="H162" s="143"/>
      <c r="I162" s="143"/>
      <c r="J162" s="143"/>
      <c r="K162" s="65"/>
      <c r="L162" s="65"/>
      <c r="M162" s="65"/>
      <c r="N162" s="65"/>
      <c r="O162" s="143"/>
      <c r="P162" s="143"/>
      <c r="Q162" s="29"/>
    </row>
    <row r="163" spans="1:17" ht="15" hidden="1">
      <c r="A163" s="29"/>
      <c r="B163" s="143"/>
      <c r="C163" s="143" t="s">
        <v>266</v>
      </c>
      <c r="D163" s="143"/>
      <c r="E163" s="143"/>
      <c r="F163" s="143" t="s">
        <v>267</v>
      </c>
      <c r="G163" s="143"/>
      <c r="H163" s="143"/>
      <c r="I163" s="143"/>
      <c r="J163" s="143"/>
      <c r="K163" s="65"/>
      <c r="L163" s="65"/>
      <c r="M163" s="65"/>
      <c r="N163" s="65"/>
      <c r="O163" s="143"/>
      <c r="P163" s="143"/>
      <c r="Q163" s="29"/>
    </row>
    <row r="164" spans="1:17" ht="15" hidden="1">
      <c r="A164" s="29"/>
      <c r="B164" s="143"/>
      <c r="C164" s="143"/>
      <c r="D164" s="143"/>
      <c r="E164" s="143"/>
      <c r="F164" s="143"/>
      <c r="G164" s="143"/>
      <c r="H164" s="143"/>
      <c r="I164" s="143"/>
      <c r="J164" s="143"/>
      <c r="K164" s="65"/>
      <c r="L164" s="65"/>
      <c r="M164" s="65"/>
      <c r="N164" s="65"/>
      <c r="O164" s="143"/>
      <c r="P164" s="143"/>
      <c r="Q164" s="29"/>
    </row>
    <row r="165" spans="1:17" ht="15" hidden="1">
      <c r="A165" s="29"/>
      <c r="B165" s="143"/>
      <c r="C165" s="143" t="s">
        <v>268</v>
      </c>
      <c r="D165" s="143"/>
      <c r="E165" s="143"/>
      <c r="F165" s="143" t="s">
        <v>269</v>
      </c>
      <c r="G165" s="143"/>
      <c r="H165" s="143"/>
      <c r="I165" s="143"/>
      <c r="J165" s="143"/>
      <c r="K165" s="65"/>
      <c r="L165" s="65"/>
      <c r="M165" s="65"/>
      <c r="N165" s="65"/>
      <c r="O165" s="143"/>
      <c r="P165" s="143"/>
      <c r="Q165" s="29"/>
    </row>
    <row r="166" spans="1:17" ht="15" hidden="1">
      <c r="A166" s="29"/>
      <c r="B166" s="143"/>
      <c r="C166" s="143"/>
      <c r="D166" s="143"/>
      <c r="E166" s="143"/>
      <c r="F166" s="143"/>
      <c r="G166" s="143"/>
      <c r="H166" s="143"/>
      <c r="I166" s="143"/>
      <c r="J166" s="143"/>
      <c r="K166" s="65"/>
      <c r="L166" s="65"/>
      <c r="M166" s="65"/>
      <c r="N166" s="65"/>
      <c r="O166" s="143"/>
      <c r="P166" s="143"/>
      <c r="Q166" s="29"/>
    </row>
    <row r="167" spans="1:17" ht="15" hidden="1">
      <c r="A167" s="29"/>
      <c r="B167" s="143"/>
      <c r="C167" s="143" t="s">
        <v>270</v>
      </c>
      <c r="D167" s="143"/>
      <c r="E167" s="143"/>
      <c r="F167" s="143" t="s">
        <v>271</v>
      </c>
      <c r="G167" s="143"/>
      <c r="H167" s="143"/>
      <c r="I167" s="143"/>
      <c r="J167" s="143"/>
      <c r="K167" s="65"/>
      <c r="L167" s="65"/>
      <c r="M167" s="65"/>
      <c r="N167" s="65"/>
      <c r="O167" s="143"/>
      <c r="P167" s="143"/>
      <c r="Q167" s="29"/>
    </row>
    <row r="168" spans="1:17" ht="15" hidden="1">
      <c r="A168" s="29"/>
      <c r="B168" s="143"/>
      <c r="C168" s="143"/>
      <c r="D168" s="143"/>
      <c r="E168" s="143"/>
      <c r="F168" s="143"/>
      <c r="G168" s="143"/>
      <c r="H168" s="143"/>
      <c r="I168" s="143"/>
      <c r="J168" s="143"/>
      <c r="K168" s="65"/>
      <c r="L168" s="65"/>
      <c r="M168" s="65"/>
      <c r="N168" s="65"/>
      <c r="O168" s="143"/>
      <c r="P168" s="143"/>
      <c r="Q168" s="29"/>
    </row>
    <row r="169" spans="1:17" ht="15" hidden="1">
      <c r="A169" s="29"/>
      <c r="B169" s="143"/>
      <c r="C169" s="143" t="s">
        <v>272</v>
      </c>
      <c r="D169" s="143"/>
      <c r="E169" s="143"/>
      <c r="F169" s="143" t="s">
        <v>273</v>
      </c>
      <c r="G169" s="143"/>
      <c r="H169" s="143"/>
      <c r="I169" s="143"/>
      <c r="J169" s="143"/>
      <c r="K169" s="65"/>
      <c r="L169" s="65"/>
      <c r="M169" s="65"/>
      <c r="N169" s="65"/>
      <c r="O169" s="143"/>
      <c r="P169" s="143"/>
      <c r="Q169" s="29"/>
    </row>
    <row r="170" spans="1:17" ht="15" hidden="1">
      <c r="A170" s="29"/>
      <c r="B170" s="143"/>
      <c r="C170" s="143"/>
      <c r="D170" s="143"/>
      <c r="E170" s="143"/>
      <c r="F170" s="143"/>
      <c r="G170" s="143"/>
      <c r="H170" s="143"/>
      <c r="I170" s="143"/>
      <c r="J170" s="143"/>
      <c r="K170" s="65"/>
      <c r="L170" s="65"/>
      <c r="M170" s="65"/>
      <c r="N170" s="65"/>
      <c r="O170" s="143"/>
      <c r="P170" s="143"/>
      <c r="Q170" s="29"/>
    </row>
    <row r="171" spans="1:17" ht="15">
      <c r="A171" s="29"/>
      <c r="B171" s="143"/>
      <c r="C171" s="143"/>
      <c r="D171" s="143"/>
      <c r="E171" s="143"/>
      <c r="F171" s="143"/>
      <c r="G171" s="143"/>
      <c r="H171" s="143"/>
      <c r="I171" s="143"/>
      <c r="J171" s="143"/>
      <c r="K171" s="65"/>
      <c r="L171" s="65"/>
      <c r="M171" s="65"/>
      <c r="N171" s="65"/>
      <c r="O171" s="143"/>
      <c r="P171" s="143"/>
      <c r="Q171" s="29"/>
    </row>
    <row r="172" spans="1:17" ht="15">
      <c r="A172" s="29"/>
      <c r="B172" s="143"/>
      <c r="C172" s="143"/>
      <c r="D172" s="143"/>
      <c r="E172" s="143"/>
      <c r="F172" s="143"/>
      <c r="G172" s="143"/>
      <c r="H172" s="143"/>
      <c r="I172" s="143"/>
      <c r="J172" s="143"/>
      <c r="K172" s="65"/>
      <c r="L172" s="65"/>
      <c r="M172" s="65"/>
      <c r="N172" s="65"/>
      <c r="O172" s="143"/>
      <c r="P172" s="143"/>
      <c r="Q172" s="29"/>
    </row>
    <row r="173" spans="1:17" ht="12.75">
      <c r="A173" s="29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29"/>
    </row>
    <row r="174" spans="1:17" ht="12.75">
      <c r="A174" s="29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29"/>
    </row>
    <row r="175" spans="1:17" ht="12.75">
      <c r="A175" s="29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29"/>
    </row>
    <row r="176" spans="1:17" ht="12.75">
      <c r="A176" s="29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29"/>
    </row>
    <row r="177" spans="1:17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17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1:17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1:17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1:17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1:17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1:17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1:17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1:17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1:17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1:17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17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17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17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17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17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17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17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1:17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1:17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1:17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1:17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1:17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1:17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1:17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1:17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1:17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1:17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1:17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1:17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1:17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1:17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1:17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1:17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</row>
    <row r="261" spans="1:17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</row>
    <row r="262" spans="1:17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</row>
    <row r="263" spans="1:17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1:17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1:17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</row>
    <row r="266" spans="1:17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</row>
    <row r="267" spans="1:17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</row>
    <row r="268" spans="1:17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</row>
    <row r="269" spans="1:17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1:17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</row>
    <row r="271" spans="1:17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1:17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1:17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</row>
    <row r="275" spans="1:17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</row>
    <row r="276" spans="1:17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</row>
    <row r="277" spans="1:17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</row>
    <row r="278" spans="1:17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</row>
    <row r="279" spans="1:17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</row>
    <row r="280" spans="1:17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</row>
    <row r="281" spans="1:17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</row>
    <row r="282" spans="1:17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</row>
    <row r="283" spans="1:17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</row>
    <row r="284" spans="1:17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</row>
    <row r="285" spans="1:17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</row>
    <row r="286" spans="1:17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</row>
    <row r="287" spans="1:17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</row>
    <row r="288" spans="1:17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</row>
    <row r="289" spans="1:17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</row>
    <row r="290" spans="1:17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</row>
    <row r="291" spans="1:17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</row>
    <row r="292" spans="1:17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</row>
    <row r="298" spans="1:17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</row>
    <row r="299" spans="1:17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</row>
    <row r="301" spans="1:17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</row>
    <row r="302" spans="1:17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</row>
    <row r="303" spans="1:17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</row>
    <row r="304" spans="1:17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</row>
    <row r="305" spans="1:17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</row>
    <row r="306" spans="1:17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</row>
    <row r="307" spans="1:17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</row>
    <row r="310" spans="1:17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</row>
    <row r="311" spans="1:17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</row>
    <row r="313" spans="1:17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</row>
    <row r="315" spans="1:17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</row>
    <row r="316" spans="1:17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</row>
    <row r="317" spans="1:17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</row>
    <row r="318" spans="1:17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</row>
    <row r="319" spans="1:17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</row>
    <row r="320" spans="1:17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</row>
    <row r="322" spans="1:17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</row>
    <row r="323" spans="1:17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</row>
    <row r="324" spans="1:17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1:17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</row>
    <row r="326" spans="1:17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</row>
    <row r="327" spans="1:17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</row>
    <row r="328" spans="1:17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</row>
    <row r="330" spans="1:17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</row>
    <row r="331" spans="1:17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1:17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1:17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</row>
    <row r="334" spans="1:17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</row>
    <row r="335" spans="1:17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</row>
    <row r="336" spans="1:17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1:17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</row>
    <row r="338" spans="1:17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</row>
    <row r="339" spans="1:17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</row>
    <row r="340" spans="1:17" ht="12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</row>
    <row r="341" spans="1:17" ht="12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</row>
    <row r="342" spans="1:17" ht="12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</row>
    <row r="343" spans="1:17" ht="12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</row>
    <row r="344" spans="1:17" ht="12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ht="12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</row>
    <row r="346" spans="1:17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</row>
    <row r="347" spans="1:17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</row>
    <row r="348" spans="1:17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</row>
    <row r="349" spans="1:17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</row>
    <row r="350" spans="1:17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</row>
    <row r="351" spans="1:17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</row>
    <row r="352" spans="1:17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</row>
    <row r="353" spans="1:17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</row>
    <row r="354" spans="1:17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</row>
    <row r="355" spans="1:17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</row>
    <row r="356" spans="1:17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</row>
    <row r="357" spans="1:17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</row>
    <row r="358" spans="1:17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</row>
    <row r="359" spans="1:17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</row>
    <row r="360" spans="1:17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</row>
    <row r="361" spans="1:17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</row>
    <row r="362" spans="1:17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</row>
    <row r="363" spans="1:17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</row>
    <row r="364" spans="1:17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</row>
    <row r="365" spans="1:17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</row>
    <row r="366" spans="1:17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</row>
    <row r="367" spans="1:17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</row>
    <row r="368" spans="1:17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</row>
    <row r="371" spans="1:17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</row>
    <row r="372" spans="1:17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</row>
    <row r="374" spans="1:17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</row>
    <row r="375" spans="1:17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</row>
    <row r="376" spans="1:17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</row>
    <row r="377" spans="1:17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</row>
    <row r="378" spans="1:17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</row>
    <row r="380" spans="1:17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</row>
    <row r="382" spans="1:17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</row>
    <row r="383" spans="1:17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</row>
    <row r="384" spans="1:17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</row>
    <row r="385" spans="1:17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</row>
    <row r="386" spans="1:17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</row>
    <row r="387" spans="1:17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</row>
    <row r="388" spans="1:17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</row>
    <row r="390" spans="1:17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</row>
    <row r="391" spans="1:17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</row>
    <row r="392" spans="1:17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</row>
    <row r="393" spans="1:17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</row>
    <row r="395" spans="1:17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</row>
    <row r="396" spans="1:17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</row>
    <row r="397" spans="1:17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</row>
    <row r="398" spans="1:17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</row>
    <row r="401" spans="1:17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</row>
    <row r="402" spans="1:17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</row>
    <row r="403" spans="1:17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</row>
    <row r="404" spans="1:17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</row>
    <row r="405" spans="1:17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</row>
    <row r="406" spans="1:17" ht="12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</row>
    <row r="407" spans="1:17" ht="12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</row>
    <row r="408" spans="1:17" ht="12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</row>
    <row r="409" spans="1:17" ht="12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ht="12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</row>
    <row r="411" spans="1:17" ht="12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</row>
    <row r="412" spans="1:17" ht="12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</row>
    <row r="413" spans="1:17" ht="12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</row>
    <row r="414" spans="1:17" ht="12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ht="12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</row>
    <row r="416" spans="1:17" ht="12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ht="12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ht="12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</row>
    <row r="419" spans="1:17" ht="12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</row>
    <row r="420" spans="1:17" ht="12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</row>
    <row r="421" spans="1:17" ht="12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ht="12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</row>
    <row r="423" spans="1:17" ht="12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</row>
    <row r="424" spans="1:17" ht="12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ht="12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ht="12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ht="12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ht="12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</row>
    <row r="429" spans="1:17" ht="12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ht="12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</row>
    <row r="431" spans="1:17" ht="12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</row>
    <row r="432" spans="1:17" ht="12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</row>
    <row r="433" spans="1:17" ht="12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</row>
    <row r="434" spans="1:17" ht="12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</row>
    <row r="435" spans="1:17" ht="12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</row>
    <row r="436" spans="1:17" ht="12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</row>
    <row r="437" spans="1:17" ht="12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</row>
    <row r="438" spans="1:17" ht="12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</row>
    <row r="439" spans="1:17" ht="12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</row>
    <row r="440" spans="1:17" ht="12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</row>
    <row r="441" spans="1:17" ht="12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ht="12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</row>
    <row r="443" spans="1:17" ht="12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</row>
    <row r="444" spans="1:17" ht="12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</row>
    <row r="445" spans="1:17" ht="12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ht="12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</row>
    <row r="447" spans="1:17" ht="12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</row>
    <row r="448" spans="1:17" ht="12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</row>
    <row r="449" spans="1:17" ht="12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</row>
    <row r="450" spans="1:17" ht="12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</row>
    <row r="451" spans="1:17" ht="12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</row>
    <row r="452" spans="1:17" ht="12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</row>
    <row r="453" spans="1:17" ht="12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</row>
    <row r="454" spans="1:17" ht="12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</row>
    <row r="455" spans="1:17" ht="12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</row>
    <row r="456" spans="1:17" ht="12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</row>
    <row r="457" spans="1:17" ht="12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</row>
    <row r="458" spans="1:17" ht="12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</row>
    <row r="459" spans="1:17" ht="12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</row>
    <row r="460" spans="1:17" ht="12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</row>
    <row r="461" spans="1:17" ht="12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</row>
    <row r="462" spans="1:17" ht="12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</row>
    <row r="463" spans="1:17" ht="12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</row>
    <row r="464" spans="1:17" ht="12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</row>
    <row r="465" spans="1:17" ht="12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</row>
    <row r="466" spans="1:17" ht="12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ht="12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</row>
    <row r="468" spans="1:17" ht="12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</row>
    <row r="469" spans="1:17" ht="12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</row>
    <row r="470" spans="1:17" ht="12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</row>
    <row r="471" spans="1:17" ht="12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</row>
    <row r="472" spans="1:17" ht="12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</row>
    <row r="473" spans="1:17" ht="12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</row>
    <row r="474" spans="1:17" ht="12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</row>
    <row r="475" spans="1:17" ht="12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</row>
    <row r="476" spans="1:17" ht="12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</row>
    <row r="477" spans="1:17" ht="12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</row>
    <row r="478" spans="1:17" ht="12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</row>
    <row r="479" spans="1:17" ht="12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</row>
    <row r="480" spans="1:17" ht="12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</row>
    <row r="481" spans="1:17" ht="12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</row>
    <row r="482" spans="1:17" ht="12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</row>
    <row r="483" spans="1:17" ht="12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</row>
    <row r="484" spans="1:17" ht="12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</row>
    <row r="485" spans="1:17" ht="12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</row>
    <row r="486" spans="1:17" ht="12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</row>
    <row r="487" spans="1:17" ht="12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</row>
    <row r="488" spans="1:17" ht="12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</row>
    <row r="489" spans="1:17" ht="12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</row>
    <row r="490" spans="1:17" ht="12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ht="12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</row>
    <row r="492" spans="1:17" ht="12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</row>
    <row r="493" spans="1:17" ht="12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</row>
    <row r="494" spans="1:17" ht="12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</row>
    <row r="495" spans="1:17" ht="12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</row>
    <row r="496" spans="1:17" ht="12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</row>
    <row r="497" spans="1:17" ht="12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</row>
    <row r="498" spans="1:17" ht="12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</row>
    <row r="499" spans="1:17" ht="12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</row>
    <row r="500" spans="1:17" ht="12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</row>
    <row r="501" spans="1:17" ht="12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</row>
    <row r="502" spans="1:17" ht="12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</row>
    <row r="503" spans="1:17" ht="12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</row>
    <row r="504" spans="1:17" ht="12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</row>
    <row r="505" spans="1:17" ht="12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</row>
    <row r="506" spans="1:17" ht="12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</row>
    <row r="507" spans="1:17" ht="12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</row>
    <row r="508" spans="1:17" ht="12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</row>
    <row r="509" spans="1:17" ht="12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</row>
    <row r="510" spans="1:17" ht="12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</row>
    <row r="511" spans="1:17" ht="12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</row>
    <row r="512" spans="1:17" ht="12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</row>
    <row r="513" spans="1:17" ht="12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</row>
    <row r="514" spans="1:17" ht="12.7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ht="12.7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</row>
    <row r="516" spans="1:17" ht="12.7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</row>
    <row r="517" spans="1:17" ht="12.7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</row>
    <row r="518" spans="1:17" ht="12.7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ht="12.7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</row>
    <row r="520" spans="1:17" ht="12.7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</row>
    <row r="521" spans="1:17" ht="12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</row>
    <row r="522" spans="1:17" ht="12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</row>
    <row r="523" spans="1:17" ht="12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</row>
    <row r="524" spans="1:17" ht="12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</row>
    <row r="525" spans="1:17" ht="12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</row>
    <row r="526" spans="1:17" ht="12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</row>
    <row r="527" spans="1:17" ht="12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</row>
    <row r="528" spans="1:17" ht="12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</row>
    <row r="529" spans="1:17" ht="12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</row>
    <row r="530" spans="1:17" ht="12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</row>
    <row r="531" spans="1:17" ht="12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</row>
    <row r="532" spans="1:17" ht="12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</row>
    <row r="533" spans="1:17" ht="12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</row>
    <row r="534" spans="1:17" ht="12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</row>
    <row r="535" spans="1:17" ht="12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</row>
    <row r="536" spans="1:17" ht="12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</row>
    <row r="537" spans="1:17" ht="12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</row>
    <row r="538" spans="1:17" ht="12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</row>
    <row r="539" spans="1:17" ht="12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ht="12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</row>
    <row r="541" spans="1:17" ht="12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</row>
    <row r="542" spans="1:17" ht="12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</row>
    <row r="543" spans="1:17" ht="12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</row>
    <row r="544" spans="1:17" ht="12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</row>
    <row r="545" spans="1:17" ht="12.7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</row>
    <row r="546" spans="1:17" ht="12.7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</row>
    <row r="547" spans="1:17" ht="12.7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</row>
    <row r="548" spans="1:17" ht="12.7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</row>
    <row r="549" spans="1:17" ht="12.7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</row>
    <row r="550" spans="1:17" ht="12.7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</row>
    <row r="551" spans="1:17" ht="12.7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</row>
    <row r="552" spans="1:17" ht="12.7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</row>
    <row r="553" spans="1:17" ht="12.7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</row>
    <row r="554" spans="1:17" ht="12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</row>
    <row r="555" spans="1:17" ht="12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</row>
    <row r="556" spans="1:17" ht="12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</row>
    <row r="557" spans="1:17" ht="12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</row>
    <row r="558" spans="1:17" ht="12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</row>
    <row r="559" spans="1:17" ht="12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</row>
    <row r="560" spans="1:17" ht="12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</row>
    <row r="561" spans="1:17" ht="12.7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</row>
    <row r="562" spans="1:17" ht="12.7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</row>
    <row r="563" spans="1:17" ht="12.7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ht="12.7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</row>
    <row r="565" spans="1:17" ht="12.7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</row>
    <row r="566" spans="1:17" ht="12.7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</row>
    <row r="567" spans="1:17" ht="12.7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</row>
    <row r="568" spans="1:17" ht="12.7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</row>
    <row r="569" spans="1:17" ht="12.7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</row>
    <row r="570" spans="1:17" ht="12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</row>
    <row r="571" spans="1:17" ht="12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</row>
    <row r="572" spans="1:17" ht="12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</row>
    <row r="573" spans="1:17" ht="12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</row>
    <row r="574" spans="1:17" ht="12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</row>
    <row r="575" spans="1:17" ht="12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</row>
    <row r="576" spans="1:17" ht="12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</row>
    <row r="577" spans="1:17" ht="12.7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</row>
    <row r="578" spans="1:17" ht="12.7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</row>
    <row r="579" spans="1:17" ht="12.7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</row>
    <row r="580" spans="1:17" ht="12.7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</row>
    <row r="581" spans="1:17" ht="12.7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</row>
    <row r="582" spans="1:17" ht="12.7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</row>
    <row r="583" spans="1:17" ht="12.7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</row>
    <row r="584" spans="1:17" ht="12.7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</row>
    <row r="585" spans="1:17" ht="12.7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</row>
    <row r="586" spans="1:17" ht="12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</row>
    <row r="587" spans="1:17" ht="12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ht="12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</row>
    <row r="589" spans="1:17" ht="12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</row>
    <row r="590" spans="1:17" ht="12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</row>
    <row r="591" spans="1:17" ht="12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ht="12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</row>
    <row r="593" spans="1:17" ht="12.7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</row>
    <row r="594" spans="1:17" ht="12.7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</row>
    <row r="595" spans="1:17" ht="12.7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</row>
    <row r="596" spans="1:17" ht="12.7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</row>
    <row r="597" spans="1:17" ht="12.7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</row>
    <row r="598" spans="1:17" ht="12.7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</row>
    <row r="599" spans="1:17" ht="12.7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</row>
    <row r="600" spans="1:17" ht="12.7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</row>
    <row r="601" spans="1:17" ht="12.7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</row>
    <row r="602" spans="1:17" ht="12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</row>
    <row r="603" spans="1:17" ht="12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</row>
    <row r="604" spans="1:17" ht="12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</row>
    <row r="605" spans="1:17" ht="12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</row>
    <row r="606" spans="1:17" ht="12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</row>
    <row r="607" spans="1:17" ht="12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</row>
    <row r="608" spans="1:17" ht="12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</row>
    <row r="609" spans="1:17" ht="12.7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</row>
    <row r="610" spans="1:17" ht="12.7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</row>
    <row r="611" spans="1:17" ht="12.7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</row>
    <row r="612" spans="1:17" ht="12.7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ht="12.7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</row>
    <row r="614" spans="1:17" ht="12.7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</row>
    <row r="615" spans="1:17" ht="12.7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</row>
    <row r="616" spans="1:17" ht="12.7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</row>
    <row r="617" spans="1:17" ht="12.7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</row>
    <row r="618" spans="1:17" ht="12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</row>
    <row r="619" spans="1:17" ht="12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</row>
    <row r="620" spans="1:17" ht="12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</row>
    <row r="621" spans="1:17" ht="12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</row>
    <row r="622" spans="1:17" ht="12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</row>
    <row r="623" spans="1:17" ht="12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</row>
    <row r="624" spans="1:17" ht="12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</row>
    <row r="625" spans="1:17" ht="12.7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</row>
    <row r="626" spans="1:17" ht="12.7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</row>
    <row r="627" spans="1:17" ht="12.7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</row>
    <row r="628" spans="1:17" ht="12.7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</row>
    <row r="629" spans="1:17" ht="12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</row>
    <row r="630" spans="1:17" ht="12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</row>
    <row r="631" spans="1:17" ht="12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</row>
    <row r="632" spans="1:17" ht="12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</row>
    <row r="633" spans="1:17" ht="12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</row>
    <row r="634" spans="1:17" ht="12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</row>
    <row r="635" spans="1:17" ht="12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</row>
    <row r="636" spans="1:17" ht="12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ht="12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</row>
    <row r="638" spans="1:17" ht="12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</row>
    <row r="639" spans="1:17" ht="12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</row>
    <row r="640" spans="1:17" ht="12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</row>
    <row r="641" spans="1:17" ht="12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</row>
    <row r="642" spans="1:17" ht="12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</row>
    <row r="643" spans="1:17" ht="12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</row>
    <row r="644" spans="1:17" ht="12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</row>
    <row r="645" spans="1:17" ht="12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</row>
    <row r="646" spans="1:17" ht="12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</row>
    <row r="647" spans="1:17" ht="12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</row>
    <row r="648" spans="1:17" ht="12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</row>
    <row r="649" spans="1:17" ht="12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</row>
    <row r="650" spans="1:17" ht="12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</row>
    <row r="651" spans="1:17" ht="12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</row>
    <row r="652" spans="1:17" ht="12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</row>
    <row r="653" spans="1:17" ht="12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</row>
    <row r="654" spans="1:17" ht="12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</row>
    <row r="655" spans="1:17" ht="12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</row>
    <row r="656" spans="1:17" ht="12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</row>
    <row r="657" spans="1:17" ht="12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</row>
    <row r="658" spans="1:17" ht="12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</row>
    <row r="659" spans="1:17" ht="12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</row>
    <row r="660" spans="1:17" ht="12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ht="12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</row>
    <row r="662" spans="1:17" ht="12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</row>
    <row r="663" spans="1:17" ht="12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</row>
    <row r="664" spans="1:17" ht="12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ht="12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</row>
    <row r="666" spans="1:17" ht="12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</row>
    <row r="667" spans="1:17" ht="12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</row>
    <row r="668" spans="1:17" ht="12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</row>
    <row r="669" spans="1:17" ht="12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</row>
    <row r="670" spans="1:17" ht="12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</row>
    <row r="671" spans="1:17" ht="12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</row>
    <row r="672" spans="1:17" ht="12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</row>
    <row r="673" spans="1:17" ht="12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</row>
    <row r="674" spans="1:17" ht="12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</row>
    <row r="675" spans="1:17" ht="12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</row>
    <row r="676" spans="1:17" ht="12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</row>
    <row r="677" spans="1:17" ht="12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</row>
    <row r="678" spans="1:17" ht="12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</row>
    <row r="679" spans="1:17" ht="12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</row>
    <row r="680" spans="1:17" ht="12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</row>
    <row r="681" spans="1:17" ht="12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</row>
    <row r="682" spans="1:17" ht="12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</row>
    <row r="683" spans="1:17" ht="12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</row>
    <row r="684" spans="1:17" ht="12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</row>
    <row r="685" spans="1:17" ht="12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ht="12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</row>
    <row r="687" spans="1:17" ht="12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</row>
    <row r="688" spans="1:17" ht="12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</row>
    <row r="689" spans="1:17" ht="12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</row>
    <row r="690" spans="1:17" ht="12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</row>
    <row r="691" spans="1:17" ht="12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</row>
    <row r="692" spans="1:17" ht="12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</row>
    <row r="693" spans="1:17" ht="12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</row>
    <row r="694" spans="1:17" ht="12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</row>
    <row r="695" spans="1:17" ht="12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</row>
    <row r="696" spans="1:17" ht="12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</row>
    <row r="697" spans="1:17" ht="12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</row>
    <row r="698" spans="1:17" ht="12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</row>
    <row r="699" spans="1:17" ht="12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</row>
    <row r="700" spans="1:17" ht="12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</row>
    <row r="701" spans="1:17" ht="12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</row>
    <row r="702" spans="1:17" ht="12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</row>
    <row r="703" spans="1:17" ht="12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</row>
    <row r="704" spans="1:17" ht="12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</row>
    <row r="705" spans="1:17" ht="12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</row>
    <row r="706" spans="1:17" ht="12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</row>
    <row r="707" spans="1:17" ht="12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</row>
    <row r="708" spans="1:17" ht="12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</row>
    <row r="709" spans="1:17" ht="12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ht="12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</row>
    <row r="711" spans="1:17" ht="12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</row>
    <row r="712" spans="1:17" ht="12.7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</row>
    <row r="713" spans="1:17" ht="12.7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</row>
    <row r="714" spans="1:17" ht="12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</row>
    <row r="715" spans="1:17" ht="12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</row>
    <row r="716" spans="1:17" ht="12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</row>
    <row r="717" spans="1:17" ht="12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</row>
    <row r="718" spans="1:17" ht="12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</row>
    <row r="719" spans="1:17" ht="12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</row>
    <row r="720" spans="1:17" ht="12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</row>
    <row r="721" spans="1:17" ht="12.7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</row>
    <row r="722" spans="1:17" ht="12.7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</row>
    <row r="723" spans="1:17" ht="12.7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</row>
    <row r="724" spans="1:17" ht="12.7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</row>
    <row r="725" spans="1:17" ht="12.7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</row>
    <row r="726" spans="1:17" ht="12.7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</row>
    <row r="727" spans="1:17" ht="12.7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</row>
    <row r="728" spans="1:17" ht="12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</row>
  </sheetData>
  <mergeCells count="25">
    <mergeCell ref="A22:I22"/>
    <mergeCell ref="A14:I14"/>
    <mergeCell ref="A7:G7"/>
    <mergeCell ref="D25:D26"/>
    <mergeCell ref="E25:E26"/>
    <mergeCell ref="D27:D28"/>
    <mergeCell ref="E27:E28"/>
    <mergeCell ref="A33:I33"/>
    <mergeCell ref="D36:D37"/>
    <mergeCell ref="E36:E37"/>
    <mergeCell ref="D51:D53"/>
    <mergeCell ref="E51:E53"/>
    <mergeCell ref="A57:I57"/>
    <mergeCell ref="D38:D40"/>
    <mergeCell ref="E38:E40"/>
    <mergeCell ref="A46:I46"/>
    <mergeCell ref="D49:D50"/>
    <mergeCell ref="E49:E50"/>
    <mergeCell ref="A82:I82"/>
    <mergeCell ref="A77:I77"/>
    <mergeCell ref="D61:D64"/>
    <mergeCell ref="E61:E64"/>
    <mergeCell ref="A68:I68"/>
    <mergeCell ref="D73:D74"/>
    <mergeCell ref="E73:E74"/>
  </mergeCells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4"/>
  <sheetViews>
    <sheetView tabSelected="1" workbookViewId="0" topLeftCell="A18">
      <selection activeCell="D190" sqref="D190"/>
    </sheetView>
  </sheetViews>
  <sheetFormatPr defaultColWidth="9.00390625" defaultRowHeight="12.75"/>
  <cols>
    <col min="1" max="1" width="7.00390625" style="0" customWidth="1"/>
    <col min="2" max="2" width="14.125" style="0" customWidth="1"/>
    <col min="3" max="3" width="13.375" style="0" customWidth="1"/>
    <col min="4" max="4" width="25.375" style="0" customWidth="1"/>
    <col min="5" max="5" width="29.875" style="0" customWidth="1"/>
    <col min="6" max="6" width="24.875" style="0" customWidth="1"/>
    <col min="7" max="7" width="10.375" style="0" customWidth="1"/>
    <col min="8" max="8" width="8.75390625" style="0" hidden="1" customWidth="1"/>
    <col min="9" max="9" width="9.125" style="0" hidden="1" customWidth="1"/>
    <col min="10" max="10" width="9.875" style="0" hidden="1" customWidth="1"/>
    <col min="11" max="11" width="11.375" style="0" hidden="1" customWidth="1"/>
    <col min="12" max="12" width="10.375" style="0" hidden="1" customWidth="1"/>
    <col min="13" max="13" width="10.125" style="0" hidden="1" customWidth="1"/>
    <col min="14" max="14" width="14.00390625" style="0" hidden="1" customWidth="1"/>
    <col min="15" max="15" width="9.125" style="152" hidden="1" customWidth="1"/>
    <col min="16" max="16" width="10.00390625" style="0" hidden="1" customWidth="1"/>
    <col min="17" max="17" width="0" style="0" hidden="1" customWidth="1"/>
    <col min="18" max="18" width="9.875" style="0" customWidth="1"/>
  </cols>
  <sheetData>
    <row r="1" spans="6:16" ht="14.25">
      <c r="F1" s="64" t="s">
        <v>202</v>
      </c>
      <c r="G1" s="64"/>
      <c r="H1" s="64"/>
      <c r="I1" s="64"/>
      <c r="J1" s="64"/>
      <c r="K1" s="64"/>
      <c r="L1" s="64"/>
      <c r="M1" s="64"/>
      <c r="N1" s="64"/>
      <c r="P1" s="64"/>
    </row>
    <row r="2" spans="6:16" ht="14.25">
      <c r="F2" s="64" t="s">
        <v>203</v>
      </c>
      <c r="G2" s="64"/>
      <c r="H2" s="64"/>
      <c r="I2" s="64"/>
      <c r="J2" s="64"/>
      <c r="K2" s="64"/>
      <c r="L2" s="64"/>
      <c r="M2" s="64"/>
      <c r="N2" s="64"/>
      <c r="P2" s="64"/>
    </row>
    <row r="3" spans="6:16" ht="14.25">
      <c r="F3" s="64" t="s">
        <v>216</v>
      </c>
      <c r="G3" s="64"/>
      <c r="H3" s="64"/>
      <c r="I3" s="64"/>
      <c r="J3" s="64"/>
      <c r="K3" s="64"/>
      <c r="L3" s="64"/>
      <c r="M3" s="64"/>
      <c r="N3" s="64"/>
      <c r="P3" s="64"/>
    </row>
    <row r="4" spans="6:16" ht="14.25">
      <c r="F4" s="64"/>
      <c r="G4" s="64"/>
      <c r="H4" s="64"/>
      <c r="I4" s="64"/>
      <c r="J4" s="64"/>
      <c r="K4" s="64"/>
      <c r="L4" s="64"/>
      <c r="M4" s="64"/>
      <c r="N4" s="64"/>
      <c r="P4" s="64"/>
    </row>
    <row r="5" spans="6:16" ht="14.25">
      <c r="F5" s="64"/>
      <c r="G5" s="64"/>
      <c r="H5" s="64"/>
      <c r="I5" s="64"/>
      <c r="J5" s="64"/>
      <c r="K5" s="64"/>
      <c r="L5" s="64"/>
      <c r="M5" s="64"/>
      <c r="N5" s="64"/>
      <c r="P5" s="64"/>
    </row>
    <row r="7" spans="1:14" ht="14.25">
      <c r="A7" s="255" t="s">
        <v>303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6" ht="12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P8" s="59"/>
    </row>
    <row r="9" spans="1:16" ht="14.25">
      <c r="A9" s="79" t="s">
        <v>311</v>
      </c>
      <c r="B9" s="79"/>
      <c r="C9" s="79"/>
      <c r="D9" s="79"/>
      <c r="E9" s="79"/>
      <c r="F9" s="71"/>
      <c r="G9" s="1"/>
      <c r="H9" s="1"/>
      <c r="I9" s="1"/>
      <c r="J9" s="1"/>
      <c r="K9" s="1"/>
      <c r="L9" s="1"/>
      <c r="M9" s="1"/>
      <c r="P9" s="1"/>
    </row>
    <row r="10" spans="1:16" ht="14.25">
      <c r="A10" s="79"/>
      <c r="B10" s="79" t="s">
        <v>240</v>
      </c>
      <c r="C10" s="79"/>
      <c r="D10" s="79"/>
      <c r="E10" s="79"/>
      <c r="F10" s="71"/>
      <c r="G10" s="1"/>
      <c r="H10" s="1"/>
      <c r="I10" s="1"/>
      <c r="J10" s="1"/>
      <c r="K10" s="1"/>
      <c r="L10" s="1"/>
      <c r="M10" s="1"/>
      <c r="P10" s="1"/>
    </row>
    <row r="11" spans="1:16" ht="14.25">
      <c r="A11" s="79" t="s">
        <v>191</v>
      </c>
      <c r="B11" s="79"/>
      <c r="C11" s="79"/>
      <c r="D11" s="79"/>
      <c r="E11" s="79"/>
      <c r="F11" s="71"/>
      <c r="G11" s="1"/>
      <c r="H11" s="1"/>
      <c r="I11" s="1"/>
      <c r="J11" s="1"/>
      <c r="K11" s="1"/>
      <c r="L11" s="1"/>
      <c r="M11" s="1"/>
      <c r="P11" s="1"/>
    </row>
    <row r="12" spans="1:16" ht="14.25">
      <c r="A12" s="79"/>
      <c r="B12" s="79"/>
      <c r="C12" s="79"/>
      <c r="D12" s="79"/>
      <c r="E12" s="79"/>
      <c r="F12" s="71"/>
      <c r="G12" s="1"/>
      <c r="H12" s="1"/>
      <c r="I12" s="1"/>
      <c r="J12" s="1"/>
      <c r="K12" s="1"/>
      <c r="L12" s="1"/>
      <c r="M12" s="1"/>
      <c r="P12" s="1"/>
    </row>
    <row r="13" spans="1:16" ht="14.25">
      <c r="A13" s="79"/>
      <c r="B13" s="79"/>
      <c r="C13" s="79"/>
      <c r="D13" s="79"/>
      <c r="E13" s="79"/>
      <c r="F13" s="71"/>
      <c r="G13" s="1"/>
      <c r="H13" s="1"/>
      <c r="I13" s="1"/>
      <c r="J13" s="1"/>
      <c r="K13" s="1"/>
      <c r="L13" s="1"/>
      <c r="M13" s="1"/>
      <c r="P13" s="1"/>
    </row>
    <row r="14" spans="1:16" ht="15" hidden="1">
      <c r="A14" s="260" t="s">
        <v>212</v>
      </c>
      <c r="B14" s="260"/>
      <c r="C14" s="260"/>
      <c r="D14" s="260"/>
      <c r="E14" s="260"/>
      <c r="F14" s="260"/>
      <c r="G14" s="260"/>
      <c r="H14" s="260"/>
      <c r="I14" s="1"/>
      <c r="J14" s="1"/>
      <c r="K14" s="1"/>
      <c r="L14" s="1"/>
      <c r="M14" s="1"/>
      <c r="P14" s="1"/>
    </row>
    <row r="15" spans="1:16" ht="14.25" hidden="1">
      <c r="A15" s="255" t="s">
        <v>24</v>
      </c>
      <c r="B15" s="255"/>
      <c r="C15" s="255"/>
      <c r="D15" s="255"/>
      <c r="E15" s="255"/>
      <c r="F15" s="255"/>
      <c r="G15" s="255"/>
      <c r="H15" s="255"/>
      <c r="I15" s="255"/>
      <c r="J15" s="115"/>
      <c r="K15" s="115"/>
      <c r="L15" s="115"/>
      <c r="M15" s="115"/>
      <c r="P15" s="115"/>
    </row>
    <row r="16" spans="1:16" ht="14.25">
      <c r="A16" s="115"/>
      <c r="B16" s="79"/>
      <c r="C16" s="79"/>
      <c r="D16" s="79" t="s">
        <v>319</v>
      </c>
      <c r="E16" s="79"/>
      <c r="F16" s="79"/>
      <c r="G16" s="115"/>
      <c r="H16" s="115"/>
      <c r="I16" s="115"/>
      <c r="J16" s="115"/>
      <c r="K16" s="115"/>
      <c r="L16" s="115"/>
      <c r="M16" s="115"/>
      <c r="P16" s="115"/>
    </row>
    <row r="17" spans="1:18" ht="20.25">
      <c r="A17" s="86" t="s">
        <v>132</v>
      </c>
      <c r="B17" s="86" t="s">
        <v>133</v>
      </c>
      <c r="C17" s="87" t="s">
        <v>73</v>
      </c>
      <c r="D17" s="86" t="s">
        <v>130</v>
      </c>
      <c r="E17" s="86" t="s">
        <v>129</v>
      </c>
      <c r="F17" s="86" t="s">
        <v>75</v>
      </c>
      <c r="G17" s="86" t="s">
        <v>134</v>
      </c>
      <c r="H17" s="88" t="s">
        <v>76</v>
      </c>
      <c r="I17" s="89"/>
      <c r="J17" s="82" t="s">
        <v>222</v>
      </c>
      <c r="K17" s="134"/>
      <c r="L17" s="142" t="s">
        <v>243</v>
      </c>
      <c r="M17" s="83" t="s">
        <v>218</v>
      </c>
      <c r="N17" s="88" t="s">
        <v>76</v>
      </c>
      <c r="O17" s="154"/>
      <c r="P17" s="142" t="s">
        <v>299</v>
      </c>
      <c r="R17" s="142" t="s">
        <v>299</v>
      </c>
    </row>
    <row r="18" spans="1:18" ht="21" customHeight="1">
      <c r="A18" s="80"/>
      <c r="B18" s="80" t="s">
        <v>61</v>
      </c>
      <c r="C18" s="90" t="s">
        <v>74</v>
      </c>
      <c r="D18" s="132" t="s">
        <v>317</v>
      </c>
      <c r="E18" s="80"/>
      <c r="F18" s="80"/>
      <c r="G18" s="80" t="s">
        <v>61</v>
      </c>
      <c r="H18" s="91" t="s">
        <v>77</v>
      </c>
      <c r="I18" s="92" t="s">
        <v>60</v>
      </c>
      <c r="J18" s="120" t="s">
        <v>223</v>
      </c>
      <c r="K18" s="135"/>
      <c r="L18" s="120" t="s">
        <v>244</v>
      </c>
      <c r="M18" s="85" t="s">
        <v>219</v>
      </c>
      <c r="N18" s="91" t="s">
        <v>217</v>
      </c>
      <c r="O18" s="155"/>
      <c r="P18" s="120" t="s">
        <v>300</v>
      </c>
      <c r="R18" s="120" t="s">
        <v>307</v>
      </c>
    </row>
    <row r="19" spans="1:18" s="29" customFormat="1" ht="12.75" hidden="1">
      <c r="A19" s="2" t="s">
        <v>0</v>
      </c>
      <c r="B19" s="2" t="s">
        <v>5</v>
      </c>
      <c r="C19" s="2" t="s">
        <v>4</v>
      </c>
      <c r="D19" s="100" t="s">
        <v>96</v>
      </c>
      <c r="E19" s="100" t="s">
        <v>97</v>
      </c>
      <c r="F19" s="49" t="s">
        <v>78</v>
      </c>
      <c r="G19" s="2" t="s">
        <v>26</v>
      </c>
      <c r="H19" s="16">
        <v>37740</v>
      </c>
      <c r="I19" s="15">
        <v>26580</v>
      </c>
      <c r="J19" s="91" t="s">
        <v>77</v>
      </c>
      <c r="K19" s="104"/>
      <c r="L19" s="104"/>
      <c r="M19" s="20"/>
      <c r="O19" s="151"/>
      <c r="P19" s="91" t="s">
        <v>77</v>
      </c>
      <c r="R19" s="91" t="s">
        <v>77</v>
      </c>
    </row>
    <row r="20" spans="1:18" s="29" customFormat="1" ht="12.75" hidden="1">
      <c r="A20" s="2" t="s">
        <v>0</v>
      </c>
      <c r="B20" s="2" t="s">
        <v>5</v>
      </c>
      <c r="C20" s="2" t="s">
        <v>4</v>
      </c>
      <c r="D20" s="100" t="s">
        <v>92</v>
      </c>
      <c r="E20" s="100" t="s">
        <v>98</v>
      </c>
      <c r="F20" s="49" t="s">
        <v>78</v>
      </c>
      <c r="G20" s="2" t="s">
        <v>26</v>
      </c>
      <c r="H20" s="16">
        <v>37740</v>
      </c>
      <c r="I20" s="15"/>
      <c r="J20" s="20"/>
      <c r="K20" s="20"/>
      <c r="L20" s="20"/>
      <c r="M20" s="20"/>
      <c r="O20" s="151"/>
      <c r="P20" s="20"/>
      <c r="R20" s="20"/>
    </row>
    <row r="21" spans="1:18" s="29" customFormat="1" ht="12.75" hidden="1">
      <c r="A21" s="2" t="s">
        <v>0</v>
      </c>
      <c r="B21" s="2" t="s">
        <v>5</v>
      </c>
      <c r="C21" s="2" t="s">
        <v>4</v>
      </c>
      <c r="D21" s="100" t="s">
        <v>20</v>
      </c>
      <c r="E21" s="30"/>
      <c r="F21" s="2"/>
      <c r="G21" s="2" t="s">
        <v>26</v>
      </c>
      <c r="H21" s="16">
        <v>35760</v>
      </c>
      <c r="I21" s="17">
        <v>25200</v>
      </c>
      <c r="J21" s="20"/>
      <c r="K21" s="20"/>
      <c r="L21" s="20"/>
      <c r="M21" s="20"/>
      <c r="O21" s="151"/>
      <c r="P21" s="20"/>
      <c r="R21" s="20"/>
    </row>
    <row r="22" spans="1:18" s="29" customFormat="1" ht="12.75" hidden="1">
      <c r="A22" s="2" t="s">
        <v>0</v>
      </c>
      <c r="B22" s="2" t="s">
        <v>1</v>
      </c>
      <c r="C22" s="2" t="s">
        <v>67</v>
      </c>
      <c r="D22" s="30">
        <v>3401</v>
      </c>
      <c r="E22" s="30"/>
      <c r="F22" s="2"/>
      <c r="G22" s="2" t="s">
        <v>44</v>
      </c>
      <c r="H22" s="16"/>
      <c r="I22" s="17">
        <v>16932</v>
      </c>
      <c r="J22" s="20"/>
      <c r="K22" s="20"/>
      <c r="L22" s="20"/>
      <c r="M22" s="20"/>
      <c r="O22" s="151"/>
      <c r="P22" s="20"/>
      <c r="R22" s="20"/>
    </row>
    <row r="23" spans="1:18" s="29" customFormat="1" ht="12.75" hidden="1">
      <c r="A23" s="2" t="s">
        <v>0</v>
      </c>
      <c r="B23" s="2" t="s">
        <v>5</v>
      </c>
      <c r="C23" s="2" t="s">
        <v>3</v>
      </c>
      <c r="D23" s="30">
        <v>3511</v>
      </c>
      <c r="E23" s="31"/>
      <c r="F23" s="2"/>
      <c r="G23" s="2" t="s">
        <v>27</v>
      </c>
      <c r="H23" s="16"/>
      <c r="I23" s="17"/>
      <c r="J23" s="20"/>
      <c r="K23" s="20"/>
      <c r="L23" s="20"/>
      <c r="M23" s="20"/>
      <c r="O23" s="151"/>
      <c r="P23" s="20"/>
      <c r="R23" s="20"/>
    </row>
    <row r="24" spans="1:18" s="29" customFormat="1" ht="12.75" hidden="1">
      <c r="A24" s="2" t="s">
        <v>0</v>
      </c>
      <c r="B24" s="2" t="s">
        <v>1</v>
      </c>
      <c r="C24" s="2" t="s">
        <v>4</v>
      </c>
      <c r="D24" s="50" t="s">
        <v>168</v>
      </c>
      <c r="E24" s="31" t="s">
        <v>99</v>
      </c>
      <c r="F24" s="51" t="s">
        <v>90</v>
      </c>
      <c r="G24" s="2" t="s">
        <v>31</v>
      </c>
      <c r="H24" s="16">
        <v>17520</v>
      </c>
      <c r="I24" s="17"/>
      <c r="J24" s="17"/>
      <c r="K24" s="17"/>
      <c r="L24" s="17"/>
      <c r="M24" s="17"/>
      <c r="N24" s="52"/>
      <c r="O24" s="151"/>
      <c r="P24" s="17"/>
      <c r="R24" s="17"/>
    </row>
    <row r="25" spans="1:18" s="29" customFormat="1" ht="12.75">
      <c r="A25" s="2" t="s">
        <v>0</v>
      </c>
      <c r="B25" s="2" t="s">
        <v>1</v>
      </c>
      <c r="C25" s="49" t="s">
        <v>3</v>
      </c>
      <c r="D25" s="261" t="s">
        <v>201</v>
      </c>
      <c r="E25" s="263" t="s">
        <v>205</v>
      </c>
      <c r="F25" s="51" t="s">
        <v>90</v>
      </c>
      <c r="G25" s="2" t="s">
        <v>27</v>
      </c>
      <c r="H25" s="16">
        <v>21660</v>
      </c>
      <c r="I25" s="17"/>
      <c r="J25" s="16">
        <v>28920</v>
      </c>
      <c r="K25" s="17"/>
      <c r="L25" s="16">
        <f>J25/2</f>
        <v>14460</v>
      </c>
      <c r="M25" s="27">
        <f>(J25/N25-1)*100</f>
        <v>12.09302325581396</v>
      </c>
      <c r="N25" s="52">
        <v>25800</v>
      </c>
      <c r="O25" s="153" t="s">
        <v>283</v>
      </c>
      <c r="P25" s="16">
        <f aca="true" t="shared" si="0" ref="P25:P42">J25/2</f>
        <v>14460</v>
      </c>
      <c r="R25" s="16">
        <v>13980</v>
      </c>
    </row>
    <row r="26" spans="1:18" s="29" customFormat="1" ht="22.5" customHeight="1">
      <c r="A26" s="2" t="s">
        <v>0</v>
      </c>
      <c r="B26" s="2" t="s">
        <v>1</v>
      </c>
      <c r="C26" s="49" t="s">
        <v>4</v>
      </c>
      <c r="D26" s="262"/>
      <c r="E26" s="247"/>
      <c r="F26" s="51" t="s">
        <v>90</v>
      </c>
      <c r="G26" s="2" t="s">
        <v>31</v>
      </c>
      <c r="H26" s="16">
        <v>21660</v>
      </c>
      <c r="I26" s="17"/>
      <c r="J26" s="16">
        <v>24060</v>
      </c>
      <c r="K26" s="17"/>
      <c r="L26" s="16">
        <f aca="true" t="shared" si="1" ref="L26:L42">J26/2</f>
        <v>12030</v>
      </c>
      <c r="M26" s="27">
        <f aca="true" t="shared" si="2" ref="M26:M42">(J26/N26-1)*100</f>
        <v>12.011173184357538</v>
      </c>
      <c r="N26" s="52">
        <v>21480</v>
      </c>
      <c r="O26" s="153" t="s">
        <v>283</v>
      </c>
      <c r="P26" s="16">
        <f t="shared" si="0"/>
        <v>12030</v>
      </c>
      <c r="R26" s="16">
        <v>11980</v>
      </c>
    </row>
    <row r="27" spans="1:18" s="29" customFormat="1" ht="12.75" hidden="1">
      <c r="A27" s="2" t="s">
        <v>0</v>
      </c>
      <c r="B27" s="2" t="s">
        <v>5</v>
      </c>
      <c r="C27" s="49" t="s">
        <v>32</v>
      </c>
      <c r="D27" s="77" t="s">
        <v>143</v>
      </c>
      <c r="E27" s="77" t="s">
        <v>98</v>
      </c>
      <c r="F27" s="49" t="s">
        <v>78</v>
      </c>
      <c r="G27" s="2" t="s">
        <v>27</v>
      </c>
      <c r="H27" s="16">
        <v>35280</v>
      </c>
      <c r="I27" s="17">
        <v>22056</v>
      </c>
      <c r="J27" s="16"/>
      <c r="K27" s="17"/>
      <c r="L27" s="16">
        <f t="shared" si="1"/>
        <v>0</v>
      </c>
      <c r="M27" s="27" t="e">
        <f t="shared" si="2"/>
        <v>#DIV/0!</v>
      </c>
      <c r="N27" s="52"/>
      <c r="O27" s="153" t="s">
        <v>283</v>
      </c>
      <c r="P27" s="16">
        <f t="shared" si="0"/>
        <v>0</v>
      </c>
      <c r="R27" s="16"/>
    </row>
    <row r="28" spans="1:18" s="29" customFormat="1" ht="12.75">
      <c r="A28" s="2" t="s">
        <v>0</v>
      </c>
      <c r="B28" s="2" t="s">
        <v>1</v>
      </c>
      <c r="C28" s="49" t="s">
        <v>4</v>
      </c>
      <c r="D28" s="261" t="s">
        <v>193</v>
      </c>
      <c r="E28" s="261" t="s">
        <v>100</v>
      </c>
      <c r="F28" s="49" t="s">
        <v>91</v>
      </c>
      <c r="G28" s="2" t="s">
        <v>31</v>
      </c>
      <c r="H28" s="16">
        <v>17640</v>
      </c>
      <c r="I28" s="17"/>
      <c r="J28" s="16">
        <v>24060</v>
      </c>
      <c r="K28" s="17"/>
      <c r="L28" s="16">
        <f t="shared" si="1"/>
        <v>12030</v>
      </c>
      <c r="M28" s="27">
        <f t="shared" si="2"/>
        <v>12.011173184357538</v>
      </c>
      <c r="N28" s="52">
        <v>21480</v>
      </c>
      <c r="O28" s="153" t="s">
        <v>283</v>
      </c>
      <c r="P28" s="16">
        <f t="shared" si="0"/>
        <v>12030</v>
      </c>
      <c r="R28" s="16">
        <v>12980</v>
      </c>
    </row>
    <row r="29" spans="1:18" s="29" customFormat="1" ht="12.75">
      <c r="A29" s="2" t="s">
        <v>0</v>
      </c>
      <c r="B29" s="2" t="s">
        <v>1</v>
      </c>
      <c r="C29" s="49" t="s">
        <v>3</v>
      </c>
      <c r="D29" s="262"/>
      <c r="E29" s="262"/>
      <c r="F29" s="49" t="s">
        <v>91</v>
      </c>
      <c r="G29" s="2" t="s">
        <v>27</v>
      </c>
      <c r="H29" s="16">
        <v>21780</v>
      </c>
      <c r="I29" s="17">
        <v>13116</v>
      </c>
      <c r="J29" s="16">
        <v>29220</v>
      </c>
      <c r="K29" s="17"/>
      <c r="L29" s="16">
        <f t="shared" si="1"/>
        <v>14610</v>
      </c>
      <c r="M29" s="27">
        <f t="shared" si="2"/>
        <v>12.471131639722866</v>
      </c>
      <c r="N29" s="52">
        <v>25980</v>
      </c>
      <c r="O29" s="153" t="s">
        <v>283</v>
      </c>
      <c r="P29" s="16">
        <f t="shared" si="0"/>
        <v>14610</v>
      </c>
      <c r="R29" s="16">
        <v>14380</v>
      </c>
    </row>
    <row r="30" spans="1:18" s="29" customFormat="1" ht="12.75" hidden="1">
      <c r="A30" s="2" t="s">
        <v>0</v>
      </c>
      <c r="B30" s="2" t="s">
        <v>5</v>
      </c>
      <c r="C30" s="49" t="s">
        <v>3</v>
      </c>
      <c r="D30" s="77" t="s">
        <v>150</v>
      </c>
      <c r="E30" s="99" t="s">
        <v>100</v>
      </c>
      <c r="F30" s="49" t="s">
        <v>91</v>
      </c>
      <c r="G30" s="2" t="s">
        <v>27</v>
      </c>
      <c r="H30" s="16">
        <v>41400</v>
      </c>
      <c r="I30" s="17"/>
      <c r="J30" s="16"/>
      <c r="K30" s="17"/>
      <c r="L30" s="16">
        <f t="shared" si="1"/>
        <v>0</v>
      </c>
      <c r="M30" s="27" t="e">
        <f t="shared" si="2"/>
        <v>#DIV/0!</v>
      </c>
      <c r="N30" s="52"/>
      <c r="O30" s="153" t="s">
        <v>283</v>
      </c>
      <c r="P30" s="16">
        <f t="shared" si="0"/>
        <v>0</v>
      </c>
      <c r="R30" s="16"/>
    </row>
    <row r="31" spans="1:18" s="29" customFormat="1" ht="12.75">
      <c r="A31" s="2" t="s">
        <v>0</v>
      </c>
      <c r="B31" s="2" t="s">
        <v>1</v>
      </c>
      <c r="C31" s="49" t="s">
        <v>4</v>
      </c>
      <c r="D31" s="77" t="s">
        <v>200</v>
      </c>
      <c r="E31" s="249" t="s">
        <v>192</v>
      </c>
      <c r="F31" s="51" t="s">
        <v>78</v>
      </c>
      <c r="G31" s="2" t="s">
        <v>31</v>
      </c>
      <c r="H31" s="16">
        <v>18900</v>
      </c>
      <c r="I31" s="17">
        <v>13956</v>
      </c>
      <c r="J31" s="16">
        <v>26700</v>
      </c>
      <c r="K31" s="17"/>
      <c r="L31" s="16">
        <f t="shared" si="1"/>
        <v>13350</v>
      </c>
      <c r="M31" s="27">
        <f t="shared" si="2"/>
        <v>12.658227848101266</v>
      </c>
      <c r="N31" s="52">
        <v>23700</v>
      </c>
      <c r="O31" s="153" t="s">
        <v>283</v>
      </c>
      <c r="P31" s="16">
        <f t="shared" si="0"/>
        <v>13350</v>
      </c>
      <c r="R31" s="16">
        <v>13980</v>
      </c>
    </row>
    <row r="32" spans="1:18" s="29" customFormat="1" ht="12.75" customHeight="1" hidden="1">
      <c r="A32" s="2" t="s">
        <v>0</v>
      </c>
      <c r="B32" s="2" t="s">
        <v>1</v>
      </c>
      <c r="C32" s="49" t="s">
        <v>33</v>
      </c>
      <c r="D32" s="77" t="s">
        <v>144</v>
      </c>
      <c r="E32" s="250"/>
      <c r="F32" s="51" t="s">
        <v>78</v>
      </c>
      <c r="G32" s="2" t="s">
        <v>28</v>
      </c>
      <c r="H32" s="16">
        <v>24240</v>
      </c>
      <c r="I32" s="17"/>
      <c r="J32" s="16"/>
      <c r="K32" s="17"/>
      <c r="L32" s="16">
        <f t="shared" si="1"/>
        <v>0</v>
      </c>
      <c r="M32" s="27" t="e">
        <f t="shared" si="2"/>
        <v>#DIV/0!</v>
      </c>
      <c r="N32" s="52"/>
      <c r="O32" s="153" t="s">
        <v>283</v>
      </c>
      <c r="P32" s="16">
        <f t="shared" si="0"/>
        <v>0</v>
      </c>
      <c r="R32" s="16"/>
    </row>
    <row r="33" spans="1:18" s="29" customFormat="1" ht="12.75" customHeight="1" hidden="1">
      <c r="A33" s="2" t="s">
        <v>0</v>
      </c>
      <c r="B33" s="2" t="s">
        <v>1</v>
      </c>
      <c r="C33" s="49" t="s">
        <v>2</v>
      </c>
      <c r="D33" s="77" t="s">
        <v>144</v>
      </c>
      <c r="E33" s="250"/>
      <c r="F33" s="49" t="s">
        <v>78</v>
      </c>
      <c r="G33" s="2" t="s">
        <v>29</v>
      </c>
      <c r="H33" s="16"/>
      <c r="I33" s="19">
        <v>16868</v>
      </c>
      <c r="J33" s="18"/>
      <c r="K33" s="19"/>
      <c r="L33" s="16">
        <f t="shared" si="1"/>
        <v>0</v>
      </c>
      <c r="M33" s="27" t="e">
        <f t="shared" si="2"/>
        <v>#DIV/0!</v>
      </c>
      <c r="N33" s="52"/>
      <c r="O33" s="153" t="s">
        <v>283</v>
      </c>
      <c r="P33" s="16">
        <f t="shared" si="0"/>
        <v>0</v>
      </c>
      <c r="R33" s="16"/>
    </row>
    <row r="34" spans="1:18" s="29" customFormat="1" ht="12.75" hidden="1">
      <c r="A34" s="2" t="s">
        <v>0</v>
      </c>
      <c r="B34" s="2" t="s">
        <v>1</v>
      </c>
      <c r="C34" s="49" t="s">
        <v>40</v>
      </c>
      <c r="D34" s="77" t="s">
        <v>169</v>
      </c>
      <c r="E34" s="250"/>
      <c r="F34" s="51" t="s">
        <v>78</v>
      </c>
      <c r="G34" s="2" t="s">
        <v>30</v>
      </c>
      <c r="H34" s="16">
        <v>21540</v>
      </c>
      <c r="I34" s="17"/>
      <c r="J34" s="16">
        <v>29520</v>
      </c>
      <c r="K34" s="17"/>
      <c r="L34" s="16">
        <f t="shared" si="1"/>
        <v>14760</v>
      </c>
      <c r="M34" s="27">
        <f t="shared" si="2"/>
        <v>12.844036697247695</v>
      </c>
      <c r="N34" s="52">
        <v>26160</v>
      </c>
      <c r="O34" s="153" t="s">
        <v>283</v>
      </c>
      <c r="P34" s="16">
        <f t="shared" si="0"/>
        <v>14760</v>
      </c>
      <c r="R34" s="16"/>
    </row>
    <row r="35" spans="1:18" s="29" customFormat="1" ht="12.75" hidden="1">
      <c r="A35" s="2" t="s">
        <v>0</v>
      </c>
      <c r="B35" s="2" t="s">
        <v>1</v>
      </c>
      <c r="C35" s="49" t="s">
        <v>234</v>
      </c>
      <c r="D35" s="77" t="s">
        <v>169</v>
      </c>
      <c r="E35" s="250"/>
      <c r="F35" s="51" t="s">
        <v>78</v>
      </c>
      <c r="G35" s="2" t="s">
        <v>29</v>
      </c>
      <c r="H35" s="16"/>
      <c r="I35" s="17"/>
      <c r="J35" s="16">
        <v>32940</v>
      </c>
      <c r="K35" s="17"/>
      <c r="L35" s="16">
        <f t="shared" si="1"/>
        <v>16470</v>
      </c>
      <c r="M35" s="27">
        <f t="shared" si="2"/>
        <v>13.900414937759331</v>
      </c>
      <c r="N35" s="52">
        <v>28920</v>
      </c>
      <c r="O35" s="153" t="s">
        <v>283</v>
      </c>
      <c r="P35" s="16">
        <f t="shared" si="0"/>
        <v>16470</v>
      </c>
      <c r="R35" s="16">
        <v>15980</v>
      </c>
    </row>
    <row r="36" spans="1:18" s="29" customFormat="1" ht="12.75" hidden="1">
      <c r="A36" s="2" t="s">
        <v>0</v>
      </c>
      <c r="B36" s="3" t="s">
        <v>1</v>
      </c>
      <c r="C36" s="49" t="s">
        <v>34</v>
      </c>
      <c r="D36" s="99" t="s">
        <v>215</v>
      </c>
      <c r="E36" s="250"/>
      <c r="F36" s="51" t="s">
        <v>78</v>
      </c>
      <c r="G36" s="2" t="s">
        <v>29</v>
      </c>
      <c r="H36" s="16">
        <v>24120</v>
      </c>
      <c r="I36" s="17">
        <v>17796</v>
      </c>
      <c r="J36" s="16">
        <v>32460</v>
      </c>
      <c r="K36" s="17"/>
      <c r="L36" s="16">
        <f t="shared" si="1"/>
        <v>16230</v>
      </c>
      <c r="M36" s="27">
        <f t="shared" si="2"/>
        <v>12.240663900414939</v>
      </c>
      <c r="N36" s="52">
        <v>28920</v>
      </c>
      <c r="O36" s="153" t="s">
        <v>283</v>
      </c>
      <c r="P36" s="16">
        <f t="shared" si="0"/>
        <v>16230</v>
      </c>
      <c r="R36" s="16"/>
    </row>
    <row r="37" spans="1:18" s="29" customFormat="1" ht="12.75">
      <c r="A37" s="2" t="s">
        <v>0</v>
      </c>
      <c r="B37" s="2" t="s">
        <v>1</v>
      </c>
      <c r="C37" s="49" t="s">
        <v>40</v>
      </c>
      <c r="D37" s="77" t="s">
        <v>200</v>
      </c>
      <c r="E37" s="250"/>
      <c r="F37" s="51" t="s">
        <v>78</v>
      </c>
      <c r="G37" s="2" t="s">
        <v>30</v>
      </c>
      <c r="H37" s="16">
        <v>21960</v>
      </c>
      <c r="I37" s="17"/>
      <c r="J37" s="16">
        <v>30000</v>
      </c>
      <c r="K37" s="17"/>
      <c r="L37" s="16">
        <f t="shared" si="1"/>
        <v>15000</v>
      </c>
      <c r="M37" s="27">
        <f t="shared" si="2"/>
        <v>12.866817155756216</v>
      </c>
      <c r="N37" s="52">
        <v>26580</v>
      </c>
      <c r="O37" s="153" t="s">
        <v>283</v>
      </c>
      <c r="P37" s="16">
        <f t="shared" si="0"/>
        <v>15000</v>
      </c>
      <c r="R37" s="16">
        <v>15000</v>
      </c>
    </row>
    <row r="38" spans="1:18" s="29" customFormat="1" ht="12.75" customHeight="1" hidden="1">
      <c r="A38" s="2" t="s">
        <v>0</v>
      </c>
      <c r="B38" s="2" t="s">
        <v>1</v>
      </c>
      <c r="C38" s="49" t="s">
        <v>3</v>
      </c>
      <c r="D38" s="78" t="s">
        <v>144</v>
      </c>
      <c r="E38" s="250"/>
      <c r="F38" s="51"/>
      <c r="G38" s="2" t="s">
        <v>30</v>
      </c>
      <c r="H38" s="16"/>
      <c r="I38" s="17">
        <v>16600</v>
      </c>
      <c r="J38" s="16"/>
      <c r="K38" s="17"/>
      <c r="L38" s="16">
        <f t="shared" si="1"/>
        <v>0</v>
      </c>
      <c r="M38" s="27" t="e">
        <f t="shared" si="2"/>
        <v>#DIV/0!</v>
      </c>
      <c r="N38" s="52"/>
      <c r="O38" s="153" t="s">
        <v>283</v>
      </c>
      <c r="P38" s="16">
        <f t="shared" si="0"/>
        <v>0</v>
      </c>
      <c r="R38" s="16"/>
    </row>
    <row r="39" spans="1:18" s="29" customFormat="1" ht="12.75" customHeight="1" hidden="1">
      <c r="A39" s="2" t="s">
        <v>0</v>
      </c>
      <c r="B39" s="2" t="s">
        <v>1</v>
      </c>
      <c r="C39" s="49" t="s">
        <v>4</v>
      </c>
      <c r="D39" s="78" t="s">
        <v>144</v>
      </c>
      <c r="E39" s="250"/>
      <c r="F39" s="51"/>
      <c r="G39" s="2" t="s">
        <v>31</v>
      </c>
      <c r="H39" s="16"/>
      <c r="I39" s="17"/>
      <c r="J39" s="16"/>
      <c r="K39" s="17"/>
      <c r="L39" s="16">
        <f t="shared" si="1"/>
        <v>0</v>
      </c>
      <c r="M39" s="27" t="e">
        <f t="shared" si="2"/>
        <v>#DIV/0!</v>
      </c>
      <c r="N39" s="52"/>
      <c r="O39" s="153" t="s">
        <v>283</v>
      </c>
      <c r="P39" s="16">
        <f t="shared" si="0"/>
        <v>0</v>
      </c>
      <c r="R39" s="16"/>
    </row>
    <row r="40" spans="1:18" s="29" customFormat="1" ht="12.75" customHeight="1" hidden="1">
      <c r="A40" s="2" t="s">
        <v>0</v>
      </c>
      <c r="B40" s="2" t="s">
        <v>5</v>
      </c>
      <c r="C40" s="49" t="s">
        <v>4</v>
      </c>
      <c r="D40" s="78" t="s">
        <v>144</v>
      </c>
      <c r="E40" s="250"/>
      <c r="F40" s="51"/>
      <c r="G40" s="2" t="s">
        <v>51</v>
      </c>
      <c r="H40" s="16"/>
      <c r="I40" s="17"/>
      <c r="J40" s="16"/>
      <c r="K40" s="17"/>
      <c r="L40" s="16">
        <f t="shared" si="1"/>
        <v>0</v>
      </c>
      <c r="M40" s="27" t="e">
        <f t="shared" si="2"/>
        <v>#DIV/0!</v>
      </c>
      <c r="N40" s="52"/>
      <c r="O40" s="153" t="s">
        <v>283</v>
      </c>
      <c r="P40" s="16">
        <f t="shared" si="0"/>
        <v>0</v>
      </c>
      <c r="R40" s="16"/>
    </row>
    <row r="41" spans="1:18" s="29" customFormat="1" ht="12.75" hidden="1">
      <c r="A41" s="2" t="s">
        <v>0</v>
      </c>
      <c r="B41" s="2" t="s">
        <v>1</v>
      </c>
      <c r="C41" s="49" t="s">
        <v>4</v>
      </c>
      <c r="D41" s="78" t="s">
        <v>169</v>
      </c>
      <c r="E41" s="250"/>
      <c r="F41" s="51" t="s">
        <v>78</v>
      </c>
      <c r="G41" s="6" t="s">
        <v>31</v>
      </c>
      <c r="H41" s="18">
        <v>18720</v>
      </c>
      <c r="I41" s="17"/>
      <c r="J41" s="18">
        <v>25980</v>
      </c>
      <c r="K41" s="19"/>
      <c r="L41" s="16">
        <f t="shared" si="1"/>
        <v>12990</v>
      </c>
      <c r="M41" s="121">
        <f t="shared" si="2"/>
        <v>12.467532467532472</v>
      </c>
      <c r="N41" s="52">
        <v>23100</v>
      </c>
      <c r="O41" s="153" t="s">
        <v>283</v>
      </c>
      <c r="P41" s="16">
        <f t="shared" si="0"/>
        <v>12990</v>
      </c>
      <c r="R41" s="16"/>
    </row>
    <row r="42" spans="1:18" s="29" customFormat="1" ht="12.75" hidden="1">
      <c r="A42" s="2" t="s">
        <v>0</v>
      </c>
      <c r="B42" s="2" t="s">
        <v>1</v>
      </c>
      <c r="C42" s="49" t="s">
        <v>40</v>
      </c>
      <c r="D42" s="77" t="s">
        <v>242</v>
      </c>
      <c r="E42" s="251"/>
      <c r="F42" s="51" t="s">
        <v>78</v>
      </c>
      <c r="G42" s="2" t="s">
        <v>29</v>
      </c>
      <c r="H42" s="16"/>
      <c r="I42" s="16"/>
      <c r="J42" s="16">
        <v>27540</v>
      </c>
      <c r="K42" s="16"/>
      <c r="L42" s="16">
        <f t="shared" si="1"/>
        <v>13770</v>
      </c>
      <c r="M42" s="119">
        <f t="shared" si="2"/>
        <v>11.407766990291268</v>
      </c>
      <c r="N42" s="139">
        <v>24720</v>
      </c>
      <c r="O42" s="153" t="s">
        <v>283</v>
      </c>
      <c r="P42" s="16">
        <f t="shared" si="0"/>
        <v>13770</v>
      </c>
      <c r="R42" s="16"/>
    </row>
    <row r="43" spans="1:18" s="29" customFormat="1" ht="12.75">
      <c r="A43" s="93"/>
      <c r="B43" s="66"/>
      <c r="C43" s="66"/>
      <c r="D43" s="67"/>
      <c r="E43" s="67"/>
      <c r="F43" s="66"/>
      <c r="G43" s="66"/>
      <c r="H43" s="68"/>
      <c r="I43" s="20"/>
      <c r="J43" s="20"/>
      <c r="K43" s="20"/>
      <c r="L43" s="20"/>
      <c r="M43" s="20"/>
      <c r="N43" s="69"/>
      <c r="O43" s="151"/>
      <c r="P43" s="20"/>
      <c r="R43" s="20"/>
    </row>
    <row r="44" spans="1:18" s="29" customFormat="1" ht="12.75">
      <c r="A44" s="93"/>
      <c r="B44" s="66"/>
      <c r="C44" s="66"/>
      <c r="D44" s="67"/>
      <c r="E44" s="67"/>
      <c r="F44" s="66"/>
      <c r="G44" s="66"/>
      <c r="H44" s="68"/>
      <c r="I44" s="20"/>
      <c r="J44" s="20"/>
      <c r="K44" s="20"/>
      <c r="L44" s="20"/>
      <c r="M44" s="20"/>
      <c r="N44" s="69"/>
      <c r="O44" s="151"/>
      <c r="P44" s="20"/>
      <c r="R44" s="20"/>
    </row>
    <row r="45" spans="1:18" s="29" customFormat="1" ht="12.75">
      <c r="A45" s="93"/>
      <c r="B45" s="66"/>
      <c r="C45" s="66"/>
      <c r="D45" s="67"/>
      <c r="E45" s="67"/>
      <c r="F45" s="66"/>
      <c r="G45" s="66"/>
      <c r="H45" s="68"/>
      <c r="I45" s="20"/>
      <c r="J45" s="20"/>
      <c r="K45" s="20"/>
      <c r="L45" s="20"/>
      <c r="M45" s="20"/>
      <c r="N45" s="69"/>
      <c r="O45" s="151"/>
      <c r="P45" s="20"/>
      <c r="R45" s="20"/>
    </row>
    <row r="46" spans="1:18" s="29" customFormat="1" ht="14.25">
      <c r="A46" s="266" t="s">
        <v>25</v>
      </c>
      <c r="B46" s="266"/>
      <c r="C46" s="266"/>
      <c r="D46" s="266"/>
      <c r="E46" s="266"/>
      <c r="F46" s="266"/>
      <c r="G46" s="266"/>
      <c r="H46" s="266"/>
      <c r="I46" s="266"/>
      <c r="J46" s="111"/>
      <c r="K46" s="20"/>
      <c r="L46" s="20"/>
      <c r="M46" s="20"/>
      <c r="N46" s="69"/>
      <c r="O46" s="151"/>
      <c r="P46" s="111"/>
      <c r="R46" s="111"/>
    </row>
    <row r="47" spans="1:18" s="29" customFormat="1" ht="20.25">
      <c r="A47" s="81" t="s">
        <v>132</v>
      </c>
      <c r="B47" s="81" t="s">
        <v>133</v>
      </c>
      <c r="C47" s="81" t="s">
        <v>73</v>
      </c>
      <c r="D47" s="81" t="s">
        <v>130</v>
      </c>
      <c r="E47" s="81" t="s">
        <v>129</v>
      </c>
      <c r="F47" s="81" t="s">
        <v>75</v>
      </c>
      <c r="G47" s="81" t="s">
        <v>134</v>
      </c>
      <c r="H47" s="82" t="s">
        <v>76</v>
      </c>
      <c r="I47" s="83"/>
      <c r="J47" s="142" t="s">
        <v>246</v>
      </c>
      <c r="K47" s="20"/>
      <c r="L47" s="142" t="s">
        <v>243</v>
      </c>
      <c r="M47" s="83" t="s">
        <v>218</v>
      </c>
      <c r="N47" s="88" t="s">
        <v>76</v>
      </c>
      <c r="O47" s="156"/>
      <c r="P47" s="142" t="s">
        <v>299</v>
      </c>
      <c r="R47" s="142" t="s">
        <v>299</v>
      </c>
    </row>
    <row r="48" spans="1:18" s="29" customFormat="1" ht="21" customHeight="1">
      <c r="A48" s="11"/>
      <c r="B48" s="11" t="s">
        <v>61</v>
      </c>
      <c r="C48" s="11" t="s">
        <v>74</v>
      </c>
      <c r="D48" s="11" t="s">
        <v>131</v>
      </c>
      <c r="E48" s="11"/>
      <c r="F48" s="11"/>
      <c r="G48" s="11" t="s">
        <v>61</v>
      </c>
      <c r="H48" s="84" t="s">
        <v>77</v>
      </c>
      <c r="I48" s="85" t="s">
        <v>60</v>
      </c>
      <c r="J48" s="120" t="s">
        <v>245</v>
      </c>
      <c r="K48" s="20"/>
      <c r="L48" s="120" t="s">
        <v>244</v>
      </c>
      <c r="M48" s="85" t="s">
        <v>219</v>
      </c>
      <c r="N48" s="91" t="s">
        <v>217</v>
      </c>
      <c r="O48" s="157"/>
      <c r="P48" s="120" t="s">
        <v>300</v>
      </c>
      <c r="R48" s="120" t="s">
        <v>307</v>
      </c>
    </row>
    <row r="49" spans="1:18" s="29" customFormat="1" ht="12.75" hidden="1">
      <c r="A49" s="2" t="s">
        <v>6</v>
      </c>
      <c r="B49" s="8" t="s">
        <v>1</v>
      </c>
      <c r="C49" s="49" t="s">
        <v>4</v>
      </c>
      <c r="D49" s="248" t="s">
        <v>152</v>
      </c>
      <c r="E49" s="248" t="s">
        <v>101</v>
      </c>
      <c r="F49" s="44" t="s">
        <v>88</v>
      </c>
      <c r="G49" s="8" t="s">
        <v>31</v>
      </c>
      <c r="H49" s="14">
        <v>18180</v>
      </c>
      <c r="I49" s="17"/>
      <c r="J49" s="16">
        <v>23220</v>
      </c>
      <c r="K49" s="20"/>
      <c r="L49" s="16">
        <f>J49/2</f>
        <v>11610</v>
      </c>
      <c r="M49" s="16">
        <f>(J49/N49-1)*100</f>
        <v>10.888252148997136</v>
      </c>
      <c r="N49" s="16">
        <v>20940</v>
      </c>
      <c r="O49" s="153" t="s">
        <v>289</v>
      </c>
      <c r="P49" s="16">
        <f aca="true" t="shared" si="3" ref="P49:P61">J49/2</f>
        <v>11610</v>
      </c>
      <c r="R49" s="16">
        <f>P49*2</f>
        <v>23220</v>
      </c>
    </row>
    <row r="50" spans="1:18" s="29" customFormat="1" ht="12.75">
      <c r="A50" s="2" t="s">
        <v>6</v>
      </c>
      <c r="B50" s="8" t="s">
        <v>1</v>
      </c>
      <c r="C50" s="49" t="s">
        <v>227</v>
      </c>
      <c r="D50" s="248"/>
      <c r="E50" s="248"/>
      <c r="F50" s="44" t="s">
        <v>88</v>
      </c>
      <c r="G50" s="8" t="s">
        <v>29</v>
      </c>
      <c r="H50" s="14"/>
      <c r="I50" s="17"/>
      <c r="J50" s="16">
        <v>30720</v>
      </c>
      <c r="K50" s="20"/>
      <c r="L50" s="16">
        <f aca="true" t="shared" si="4" ref="L50:L66">J50/2</f>
        <v>15360</v>
      </c>
      <c r="M50" s="16">
        <f aca="true" t="shared" si="5" ref="M50:M65">(J50/N50-1)*100</f>
        <v>12.035010940919033</v>
      </c>
      <c r="N50" s="16">
        <v>27420</v>
      </c>
      <c r="O50" s="153" t="s">
        <v>289</v>
      </c>
      <c r="P50" s="16">
        <f t="shared" si="3"/>
        <v>15360</v>
      </c>
      <c r="R50" s="16">
        <v>15380</v>
      </c>
    </row>
    <row r="51" spans="1:18" s="29" customFormat="1" ht="12.75">
      <c r="A51" s="2" t="s">
        <v>6</v>
      </c>
      <c r="B51" s="8" t="s">
        <v>1</v>
      </c>
      <c r="C51" s="49" t="s">
        <v>4</v>
      </c>
      <c r="D51" s="248"/>
      <c r="E51" s="248"/>
      <c r="F51" s="49" t="s">
        <v>88</v>
      </c>
      <c r="G51" s="2" t="s">
        <v>35</v>
      </c>
      <c r="H51" s="16"/>
      <c r="I51" s="17"/>
      <c r="J51" s="16">
        <v>24660</v>
      </c>
      <c r="K51" s="20"/>
      <c r="L51" s="16">
        <f t="shared" si="4"/>
        <v>12330</v>
      </c>
      <c r="M51" s="16">
        <f t="shared" si="5"/>
        <v>11.382113821138207</v>
      </c>
      <c r="N51" s="16">
        <v>22140</v>
      </c>
      <c r="O51" s="153" t="s">
        <v>289</v>
      </c>
      <c r="P51" s="16">
        <f t="shared" si="3"/>
        <v>12330</v>
      </c>
      <c r="R51" s="16">
        <v>12980</v>
      </c>
    </row>
    <row r="52" spans="1:18" s="29" customFormat="1" ht="12.75" hidden="1">
      <c r="A52" s="2" t="s">
        <v>6</v>
      </c>
      <c r="B52" s="8" t="s">
        <v>1</v>
      </c>
      <c r="C52" s="49" t="s">
        <v>237</v>
      </c>
      <c r="D52" s="248"/>
      <c r="E52" s="248"/>
      <c r="F52" s="49" t="s">
        <v>88</v>
      </c>
      <c r="G52" s="2" t="s">
        <v>29</v>
      </c>
      <c r="H52" s="16"/>
      <c r="I52" s="17"/>
      <c r="J52" s="16">
        <v>29700</v>
      </c>
      <c r="K52" s="20"/>
      <c r="L52" s="16">
        <f t="shared" si="4"/>
        <v>14850</v>
      </c>
      <c r="M52" s="16">
        <f t="shared" si="5"/>
        <v>11.738148984198649</v>
      </c>
      <c r="N52" s="16">
        <v>26580</v>
      </c>
      <c r="O52" s="153" t="s">
        <v>289</v>
      </c>
      <c r="P52" s="16">
        <f t="shared" si="3"/>
        <v>14850</v>
      </c>
      <c r="R52" s="16"/>
    </row>
    <row r="53" spans="1:18" s="29" customFormat="1" ht="12.75">
      <c r="A53" s="2" t="s">
        <v>6</v>
      </c>
      <c r="B53" s="2" t="s">
        <v>1</v>
      </c>
      <c r="C53" s="49" t="s">
        <v>3</v>
      </c>
      <c r="D53" s="261" t="s">
        <v>194</v>
      </c>
      <c r="E53" s="261" t="s">
        <v>104</v>
      </c>
      <c r="F53" s="49" t="s">
        <v>85</v>
      </c>
      <c r="G53" s="2" t="s">
        <v>29</v>
      </c>
      <c r="H53" s="16">
        <v>21240</v>
      </c>
      <c r="I53" s="17">
        <v>13704</v>
      </c>
      <c r="J53" s="16">
        <v>27840</v>
      </c>
      <c r="K53" s="20"/>
      <c r="L53" s="16">
        <f t="shared" si="4"/>
        <v>13920</v>
      </c>
      <c r="M53" s="16">
        <f t="shared" si="5"/>
        <v>9.952606635071092</v>
      </c>
      <c r="N53" s="16">
        <v>25320</v>
      </c>
      <c r="O53" s="153" t="s">
        <v>289</v>
      </c>
      <c r="P53" s="16">
        <f t="shared" si="3"/>
        <v>13920</v>
      </c>
      <c r="R53" s="16">
        <v>12980</v>
      </c>
    </row>
    <row r="54" spans="1:18" s="29" customFormat="1" ht="12.75">
      <c r="A54" s="2" t="s">
        <v>6</v>
      </c>
      <c r="B54" s="2" t="s">
        <v>1</v>
      </c>
      <c r="C54" s="49" t="s">
        <v>4</v>
      </c>
      <c r="D54" s="248"/>
      <c r="E54" s="248"/>
      <c r="F54" s="49" t="s">
        <v>85</v>
      </c>
      <c r="G54" s="2" t="s">
        <v>31</v>
      </c>
      <c r="H54" s="16">
        <v>16500</v>
      </c>
      <c r="I54" s="17"/>
      <c r="J54" s="16">
        <v>21360</v>
      </c>
      <c r="K54" s="20"/>
      <c r="L54" s="16">
        <f t="shared" si="4"/>
        <v>10680</v>
      </c>
      <c r="M54" s="16">
        <f t="shared" si="5"/>
        <v>12.302839116719234</v>
      </c>
      <c r="N54" s="16">
        <v>19020</v>
      </c>
      <c r="O54" s="153" t="s">
        <v>289</v>
      </c>
      <c r="P54" s="16">
        <f t="shared" si="3"/>
        <v>10680</v>
      </c>
      <c r="R54" s="16">
        <v>10980</v>
      </c>
    </row>
    <row r="55" spans="1:18" s="29" customFormat="1" ht="12.75">
      <c r="A55" s="2" t="s">
        <v>6</v>
      </c>
      <c r="B55" s="2" t="s">
        <v>1</v>
      </c>
      <c r="C55" s="49" t="s">
        <v>71</v>
      </c>
      <c r="D55" s="262"/>
      <c r="E55" s="262"/>
      <c r="F55" s="49" t="s">
        <v>85</v>
      </c>
      <c r="G55" s="2" t="s">
        <v>30</v>
      </c>
      <c r="H55" s="16">
        <v>17220</v>
      </c>
      <c r="I55" s="17"/>
      <c r="J55" s="16">
        <v>24120</v>
      </c>
      <c r="K55" s="20"/>
      <c r="L55" s="16">
        <f t="shared" si="4"/>
        <v>12060</v>
      </c>
      <c r="M55" s="16">
        <f t="shared" si="5"/>
        <v>15.517241379310342</v>
      </c>
      <c r="N55" s="16">
        <v>20880</v>
      </c>
      <c r="O55" s="153" t="s">
        <v>289</v>
      </c>
      <c r="P55" s="16">
        <f t="shared" si="3"/>
        <v>12060</v>
      </c>
      <c r="R55" s="16">
        <v>11980</v>
      </c>
    </row>
    <row r="56" spans="1:18" s="29" customFormat="1" ht="12.75">
      <c r="A56" s="2" t="s">
        <v>6</v>
      </c>
      <c r="B56" s="2" t="s">
        <v>1</v>
      </c>
      <c r="C56" s="49" t="s">
        <v>4</v>
      </c>
      <c r="D56" s="261" t="s">
        <v>277</v>
      </c>
      <c r="E56" s="261" t="s">
        <v>103</v>
      </c>
      <c r="F56" s="49" t="s">
        <v>86</v>
      </c>
      <c r="G56" s="2" t="s">
        <v>31</v>
      </c>
      <c r="H56" s="16">
        <v>16260</v>
      </c>
      <c r="I56" s="17"/>
      <c r="J56" s="16">
        <v>20880</v>
      </c>
      <c r="K56" s="20"/>
      <c r="L56" s="16">
        <f t="shared" si="4"/>
        <v>10440</v>
      </c>
      <c r="M56" s="16">
        <f t="shared" si="5"/>
        <v>12.25806451612903</v>
      </c>
      <c r="N56" s="16">
        <v>18600</v>
      </c>
      <c r="O56" s="153" t="s">
        <v>289</v>
      </c>
      <c r="P56" s="16">
        <f t="shared" si="3"/>
        <v>10440</v>
      </c>
      <c r="R56" s="16">
        <v>10440</v>
      </c>
    </row>
    <row r="57" spans="1:18" s="29" customFormat="1" ht="12.75">
      <c r="A57" s="2" t="s">
        <v>6</v>
      </c>
      <c r="B57" s="2" t="s">
        <v>1</v>
      </c>
      <c r="C57" s="49" t="s">
        <v>34</v>
      </c>
      <c r="D57" s="262"/>
      <c r="E57" s="262"/>
      <c r="F57" s="49" t="s">
        <v>86</v>
      </c>
      <c r="G57" s="2" t="s">
        <v>29</v>
      </c>
      <c r="H57" s="16">
        <v>21300</v>
      </c>
      <c r="I57" s="17">
        <v>15744</v>
      </c>
      <c r="J57" s="16">
        <v>28020</v>
      </c>
      <c r="K57" s="20"/>
      <c r="L57" s="16">
        <f t="shared" si="4"/>
        <v>14010</v>
      </c>
      <c r="M57" s="16">
        <f t="shared" si="5"/>
        <v>9.36768149882905</v>
      </c>
      <c r="N57" s="16">
        <v>25620</v>
      </c>
      <c r="O57" s="153" t="s">
        <v>289</v>
      </c>
      <c r="P57" s="16">
        <f t="shared" si="3"/>
        <v>14010</v>
      </c>
      <c r="R57" s="16">
        <v>12980</v>
      </c>
    </row>
    <row r="58" spans="1:18" s="29" customFormat="1" ht="12.75">
      <c r="A58" s="2" t="s">
        <v>6</v>
      </c>
      <c r="B58" s="2" t="s">
        <v>1</v>
      </c>
      <c r="C58" s="49" t="s">
        <v>221</v>
      </c>
      <c r="D58" s="252" t="s">
        <v>276</v>
      </c>
      <c r="E58" s="252" t="s">
        <v>102</v>
      </c>
      <c r="F58" s="49" t="s">
        <v>89</v>
      </c>
      <c r="G58" s="2" t="s">
        <v>29</v>
      </c>
      <c r="H58" s="16"/>
      <c r="I58" s="17"/>
      <c r="J58" s="16">
        <v>28920</v>
      </c>
      <c r="K58" s="20"/>
      <c r="L58" s="16">
        <f t="shared" si="4"/>
        <v>14460</v>
      </c>
      <c r="M58" s="16">
        <f t="shared" si="5"/>
        <v>11.059907834101379</v>
      </c>
      <c r="N58" s="16">
        <v>26040</v>
      </c>
      <c r="O58" s="153" t="s">
        <v>289</v>
      </c>
      <c r="P58" s="16">
        <f t="shared" si="3"/>
        <v>14460</v>
      </c>
      <c r="R58" s="16">
        <v>14980</v>
      </c>
    </row>
    <row r="59" spans="1:18" s="29" customFormat="1" ht="12.75" hidden="1">
      <c r="A59" s="2" t="s">
        <v>6</v>
      </c>
      <c r="B59" s="2" t="s">
        <v>1</v>
      </c>
      <c r="C59" s="49" t="s">
        <v>2</v>
      </c>
      <c r="D59" s="252"/>
      <c r="E59" s="253"/>
      <c r="F59" s="49" t="s">
        <v>89</v>
      </c>
      <c r="G59" s="2" t="s">
        <v>29</v>
      </c>
      <c r="H59" s="16">
        <v>22800</v>
      </c>
      <c r="I59" s="17">
        <v>14112</v>
      </c>
      <c r="J59" s="119">
        <v>30000</v>
      </c>
      <c r="K59" s="20"/>
      <c r="L59" s="16">
        <f t="shared" si="4"/>
        <v>15000</v>
      </c>
      <c r="M59" s="16">
        <f t="shared" si="5"/>
        <v>13.378684807256235</v>
      </c>
      <c r="N59" s="119">
        <v>26460</v>
      </c>
      <c r="O59" s="153" t="s">
        <v>289</v>
      </c>
      <c r="P59" s="16">
        <f t="shared" si="3"/>
        <v>15000</v>
      </c>
      <c r="R59" s="16"/>
    </row>
    <row r="60" spans="1:18" s="29" customFormat="1" ht="12.75">
      <c r="A60" s="2" t="s">
        <v>6</v>
      </c>
      <c r="B60" s="2" t="s">
        <v>1</v>
      </c>
      <c r="C60" s="49" t="s">
        <v>40</v>
      </c>
      <c r="D60" s="252"/>
      <c r="E60" s="253"/>
      <c r="F60" s="49" t="s">
        <v>89</v>
      </c>
      <c r="G60" s="2" t="s">
        <v>30</v>
      </c>
      <c r="H60" s="16">
        <v>20100</v>
      </c>
      <c r="I60" s="17">
        <v>13440</v>
      </c>
      <c r="J60" s="16">
        <v>26940</v>
      </c>
      <c r="K60" s="20"/>
      <c r="L60" s="16">
        <f t="shared" si="4"/>
        <v>13470</v>
      </c>
      <c r="M60" s="16">
        <f t="shared" si="5"/>
        <v>14.540816326530614</v>
      </c>
      <c r="N60" s="16">
        <v>23520</v>
      </c>
      <c r="O60" s="153" t="s">
        <v>289</v>
      </c>
      <c r="P60" s="16">
        <f t="shared" si="3"/>
        <v>13470</v>
      </c>
      <c r="R60" s="16">
        <v>12980</v>
      </c>
    </row>
    <row r="61" spans="1:18" s="29" customFormat="1" ht="12.75">
      <c r="A61" s="2" t="s">
        <v>6</v>
      </c>
      <c r="B61" s="2" t="s">
        <v>1</v>
      </c>
      <c r="C61" s="49" t="s">
        <v>4</v>
      </c>
      <c r="D61" s="252"/>
      <c r="E61" s="253"/>
      <c r="F61" s="49" t="s">
        <v>89</v>
      </c>
      <c r="G61" s="2" t="s">
        <v>35</v>
      </c>
      <c r="H61" s="16"/>
      <c r="I61" s="17"/>
      <c r="J61" s="16">
        <v>24720</v>
      </c>
      <c r="K61" s="20"/>
      <c r="L61" s="16">
        <f t="shared" si="4"/>
        <v>12360</v>
      </c>
      <c r="M61" s="16">
        <f t="shared" si="5"/>
        <v>12.876712328767127</v>
      </c>
      <c r="N61" s="16">
        <v>21900</v>
      </c>
      <c r="O61" s="153" t="s">
        <v>289</v>
      </c>
      <c r="P61" s="16">
        <f t="shared" si="3"/>
        <v>12360</v>
      </c>
      <c r="R61" s="16">
        <v>11980</v>
      </c>
    </row>
    <row r="62" spans="1:18" s="29" customFormat="1" ht="12.75">
      <c r="A62" s="2" t="s">
        <v>6</v>
      </c>
      <c r="B62" s="2" t="s">
        <v>1</v>
      </c>
      <c r="C62" s="49" t="s">
        <v>3</v>
      </c>
      <c r="D62" s="261" t="s">
        <v>195</v>
      </c>
      <c r="E62" s="249" t="s">
        <v>196</v>
      </c>
      <c r="F62" s="40" t="s">
        <v>88</v>
      </c>
      <c r="G62" s="2" t="s">
        <v>29</v>
      </c>
      <c r="H62" s="18">
        <v>24120</v>
      </c>
      <c r="I62" s="19"/>
      <c r="J62" s="16">
        <v>29280</v>
      </c>
      <c r="K62" s="20"/>
      <c r="L62" s="16">
        <f t="shared" si="4"/>
        <v>14640</v>
      </c>
      <c r="M62" s="16">
        <f t="shared" si="5"/>
        <v>8.444444444444454</v>
      </c>
      <c r="N62" s="16">
        <v>27000</v>
      </c>
      <c r="O62" s="153" t="s">
        <v>289</v>
      </c>
      <c r="P62" s="16">
        <v>11000</v>
      </c>
      <c r="R62" s="16">
        <v>10980</v>
      </c>
    </row>
    <row r="63" spans="1:18" s="29" customFormat="1" ht="12.75" hidden="1">
      <c r="A63" s="2" t="s">
        <v>6</v>
      </c>
      <c r="B63" s="8" t="s">
        <v>1</v>
      </c>
      <c r="C63" s="44" t="s">
        <v>237</v>
      </c>
      <c r="D63" s="248"/>
      <c r="E63" s="250"/>
      <c r="F63" s="40" t="s">
        <v>88</v>
      </c>
      <c r="G63" s="8" t="s">
        <v>29</v>
      </c>
      <c r="H63" s="141"/>
      <c r="I63" s="20"/>
      <c r="J63" s="16"/>
      <c r="K63" s="20"/>
      <c r="L63" s="16"/>
      <c r="M63" s="16"/>
      <c r="N63" s="16"/>
      <c r="O63" s="153"/>
      <c r="P63" s="16">
        <v>11000</v>
      </c>
      <c r="R63" s="16"/>
    </row>
    <row r="64" spans="1:18" s="29" customFormat="1" ht="12.75">
      <c r="A64" s="2" t="s">
        <v>6</v>
      </c>
      <c r="B64" s="8" t="s">
        <v>1</v>
      </c>
      <c r="C64" s="44" t="s">
        <v>4</v>
      </c>
      <c r="D64" s="248"/>
      <c r="E64" s="250"/>
      <c r="F64" s="49" t="s">
        <v>88</v>
      </c>
      <c r="G64" s="8" t="s">
        <v>35</v>
      </c>
      <c r="H64" s="14"/>
      <c r="I64" s="20"/>
      <c r="J64" s="16">
        <v>22980</v>
      </c>
      <c r="K64" s="20"/>
      <c r="L64" s="16">
        <f t="shared" si="4"/>
        <v>11490</v>
      </c>
      <c r="M64" s="16">
        <f>(J64/N64-1)*100</f>
        <v>18.20987654320987</v>
      </c>
      <c r="N64" s="16">
        <v>19440</v>
      </c>
      <c r="O64" s="153" t="s">
        <v>289</v>
      </c>
      <c r="P64" s="16">
        <v>10000</v>
      </c>
      <c r="R64" s="16">
        <v>9980</v>
      </c>
    </row>
    <row r="65" spans="1:18" s="29" customFormat="1" ht="12.75" hidden="1">
      <c r="A65" s="2" t="s">
        <v>6</v>
      </c>
      <c r="B65" s="8" t="s">
        <v>1</v>
      </c>
      <c r="C65" s="44" t="s">
        <v>2</v>
      </c>
      <c r="D65" s="262"/>
      <c r="E65" s="251"/>
      <c r="F65" s="44" t="s">
        <v>88</v>
      </c>
      <c r="G65" s="8" t="s">
        <v>29</v>
      </c>
      <c r="H65" s="14">
        <v>21480</v>
      </c>
      <c r="I65" s="15">
        <v>15140</v>
      </c>
      <c r="J65" s="119">
        <v>26820</v>
      </c>
      <c r="K65" s="20"/>
      <c r="L65" s="16">
        <f t="shared" si="4"/>
        <v>13410</v>
      </c>
      <c r="M65" s="16">
        <f t="shared" si="5"/>
        <v>0</v>
      </c>
      <c r="N65" s="119">
        <v>26820</v>
      </c>
      <c r="O65" s="153" t="s">
        <v>289</v>
      </c>
      <c r="P65" s="16">
        <f>J65/2</f>
        <v>13410</v>
      </c>
      <c r="R65" s="16"/>
    </row>
    <row r="66" spans="1:18" s="29" customFormat="1" ht="20.25" customHeight="1">
      <c r="A66" s="2" t="s">
        <v>6</v>
      </c>
      <c r="B66" s="2" t="s">
        <v>1</v>
      </c>
      <c r="C66" s="49" t="s">
        <v>4</v>
      </c>
      <c r="D66" s="100" t="s">
        <v>220</v>
      </c>
      <c r="E66" s="122" t="s">
        <v>123</v>
      </c>
      <c r="F66" s="49" t="s">
        <v>125</v>
      </c>
      <c r="G66" s="2" t="s">
        <v>31</v>
      </c>
      <c r="H66" s="16"/>
      <c r="I66" s="16"/>
      <c r="J66" s="16">
        <v>21120</v>
      </c>
      <c r="K66" s="20"/>
      <c r="L66" s="16">
        <f t="shared" si="4"/>
        <v>10560</v>
      </c>
      <c r="M66" s="16"/>
      <c r="N66" s="16"/>
      <c r="O66" s="153" t="s">
        <v>289</v>
      </c>
      <c r="P66" s="16">
        <f>J66/2</f>
        <v>10560</v>
      </c>
      <c r="R66" s="16">
        <v>10980</v>
      </c>
    </row>
    <row r="67" spans="1:18" s="29" customFormat="1" ht="12.75">
      <c r="A67" s="93"/>
      <c r="B67" s="66"/>
      <c r="C67" s="66"/>
      <c r="D67" s="67"/>
      <c r="E67" s="67"/>
      <c r="F67" s="66"/>
      <c r="G67" s="66"/>
      <c r="H67" s="68"/>
      <c r="I67" s="20"/>
      <c r="J67" s="20"/>
      <c r="K67" s="20"/>
      <c r="L67" s="20"/>
      <c r="M67" s="20"/>
      <c r="N67" s="69"/>
      <c r="O67" s="151"/>
      <c r="P67" s="20"/>
      <c r="R67" s="20"/>
    </row>
    <row r="68" spans="1:18" s="29" customFormat="1" ht="12.75">
      <c r="A68" s="93"/>
      <c r="B68" s="66"/>
      <c r="C68" s="66"/>
      <c r="D68" s="67"/>
      <c r="E68" s="67"/>
      <c r="F68" s="66"/>
      <c r="G68" s="66"/>
      <c r="H68" s="68"/>
      <c r="I68" s="20"/>
      <c r="J68" s="20"/>
      <c r="K68" s="20"/>
      <c r="L68" s="20"/>
      <c r="M68" s="20"/>
      <c r="N68" s="69"/>
      <c r="O68" s="151"/>
      <c r="P68" s="20"/>
      <c r="R68" s="20"/>
    </row>
    <row r="69" spans="1:18" s="29" customFormat="1" ht="12.75">
      <c r="A69" s="93"/>
      <c r="B69" s="66"/>
      <c r="C69" s="66"/>
      <c r="D69" s="67"/>
      <c r="E69" s="67"/>
      <c r="F69" s="66"/>
      <c r="G69" s="66"/>
      <c r="H69" s="68"/>
      <c r="I69" s="20"/>
      <c r="J69" s="20"/>
      <c r="K69" s="20"/>
      <c r="L69" s="20"/>
      <c r="M69" s="20"/>
      <c r="N69" s="69"/>
      <c r="O69" s="151"/>
      <c r="P69" s="20"/>
      <c r="R69" s="20"/>
    </row>
    <row r="70" spans="1:18" s="29" customFormat="1" ht="14.25">
      <c r="A70" s="283" t="s">
        <v>36</v>
      </c>
      <c r="B70" s="283"/>
      <c r="C70" s="283"/>
      <c r="D70" s="283"/>
      <c r="E70" s="283"/>
      <c r="F70" s="283"/>
      <c r="G70" s="283"/>
      <c r="H70" s="283"/>
      <c r="I70" s="283"/>
      <c r="J70" s="116"/>
      <c r="K70" s="20"/>
      <c r="L70" s="20"/>
      <c r="M70" s="20"/>
      <c r="N70" s="69"/>
      <c r="O70" s="151"/>
      <c r="P70" s="116"/>
      <c r="R70" s="116"/>
    </row>
    <row r="71" spans="1:18" s="29" customFormat="1" ht="20.25">
      <c r="A71" s="86" t="s">
        <v>132</v>
      </c>
      <c r="B71" s="86" t="s">
        <v>133</v>
      </c>
      <c r="C71" s="87" t="s">
        <v>73</v>
      </c>
      <c r="D71" s="86" t="s">
        <v>130</v>
      </c>
      <c r="E71" s="86" t="s">
        <v>129</v>
      </c>
      <c r="F71" s="86" t="s">
        <v>75</v>
      </c>
      <c r="G71" s="86" t="s">
        <v>134</v>
      </c>
      <c r="H71" s="88" t="s">
        <v>76</v>
      </c>
      <c r="I71" s="89"/>
      <c r="J71" s="142" t="s">
        <v>246</v>
      </c>
      <c r="K71" s="20"/>
      <c r="L71" s="142" t="s">
        <v>243</v>
      </c>
      <c r="M71" s="83" t="s">
        <v>218</v>
      </c>
      <c r="N71" s="88" t="s">
        <v>76</v>
      </c>
      <c r="O71" s="156"/>
      <c r="P71" s="142" t="s">
        <v>299</v>
      </c>
      <c r="R71" s="142" t="s">
        <v>299</v>
      </c>
    </row>
    <row r="72" spans="1:18" s="29" customFormat="1" ht="28.5" customHeight="1">
      <c r="A72" s="80"/>
      <c r="B72" s="80" t="s">
        <v>61</v>
      </c>
      <c r="C72" s="90" t="s">
        <v>74</v>
      </c>
      <c r="D72" s="80" t="s">
        <v>131</v>
      </c>
      <c r="E72" s="80"/>
      <c r="F72" s="80"/>
      <c r="G72" s="80" t="s">
        <v>61</v>
      </c>
      <c r="H72" s="91" t="s">
        <v>77</v>
      </c>
      <c r="I72" s="92" t="s">
        <v>60</v>
      </c>
      <c r="J72" s="120" t="s">
        <v>245</v>
      </c>
      <c r="K72" s="20"/>
      <c r="L72" s="120" t="s">
        <v>244</v>
      </c>
      <c r="M72" s="85" t="s">
        <v>219</v>
      </c>
      <c r="N72" s="91" t="s">
        <v>217</v>
      </c>
      <c r="O72" s="157"/>
      <c r="P72" s="120" t="s">
        <v>300</v>
      </c>
      <c r="R72" s="120" t="s">
        <v>307</v>
      </c>
    </row>
    <row r="73" spans="1:18" s="29" customFormat="1" ht="12.75">
      <c r="A73" s="2" t="s">
        <v>8</v>
      </c>
      <c r="B73" s="2" t="s">
        <v>1</v>
      </c>
      <c r="C73" s="49" t="s">
        <v>153</v>
      </c>
      <c r="D73" s="261" t="s">
        <v>165</v>
      </c>
      <c r="E73" s="261" t="s">
        <v>105</v>
      </c>
      <c r="F73" s="49" t="s">
        <v>95</v>
      </c>
      <c r="G73" s="2" t="s">
        <v>30</v>
      </c>
      <c r="H73" s="16">
        <v>19380</v>
      </c>
      <c r="I73" s="17">
        <v>14172</v>
      </c>
      <c r="J73" s="16">
        <v>24660</v>
      </c>
      <c r="K73" s="20"/>
      <c r="L73" s="16">
        <f>J73/2</f>
        <v>12330</v>
      </c>
      <c r="M73" s="16">
        <f>(J73/N73-1)*100</f>
        <v>11.684782608695654</v>
      </c>
      <c r="N73" s="148">
        <v>22080</v>
      </c>
      <c r="O73" s="153" t="s">
        <v>289</v>
      </c>
      <c r="P73" s="16">
        <f aca="true" t="shared" si="6" ref="P73:P89">Q73/2</f>
        <v>11790</v>
      </c>
      <c r="Q73" s="16">
        <v>23580</v>
      </c>
      <c r="R73" s="16">
        <v>13980</v>
      </c>
    </row>
    <row r="74" spans="1:18" s="29" customFormat="1" ht="12.75">
      <c r="A74" s="2" t="s">
        <v>8</v>
      </c>
      <c r="B74" s="2" t="s">
        <v>1</v>
      </c>
      <c r="C74" s="49" t="s">
        <v>34</v>
      </c>
      <c r="D74" s="248"/>
      <c r="E74" s="248"/>
      <c r="F74" s="49" t="s">
        <v>95</v>
      </c>
      <c r="G74" s="2" t="s">
        <v>29</v>
      </c>
      <c r="H74" s="16">
        <v>23520</v>
      </c>
      <c r="I74" s="17">
        <v>15708</v>
      </c>
      <c r="J74" s="16">
        <v>29820</v>
      </c>
      <c r="K74" s="20"/>
      <c r="L74" s="16">
        <f aca="true" t="shared" si="7" ref="L74:L89">J74/2</f>
        <v>14910</v>
      </c>
      <c r="M74" s="16">
        <f aca="true" t="shared" si="8" ref="M74:M89">(J74/N74-1)*100</f>
        <v>12.44343891402715</v>
      </c>
      <c r="N74" s="148">
        <v>26520</v>
      </c>
      <c r="O74" s="153" t="s">
        <v>289</v>
      </c>
      <c r="P74" s="16">
        <f t="shared" si="6"/>
        <v>12500</v>
      </c>
      <c r="Q74" s="16">
        <v>25000</v>
      </c>
      <c r="R74" s="16">
        <v>14380</v>
      </c>
    </row>
    <row r="75" spans="1:18" s="29" customFormat="1" ht="12.75" hidden="1">
      <c r="A75" s="2" t="s">
        <v>8</v>
      </c>
      <c r="B75" s="2" t="s">
        <v>1</v>
      </c>
      <c r="C75" s="49" t="s">
        <v>2</v>
      </c>
      <c r="D75" s="248"/>
      <c r="E75" s="248"/>
      <c r="F75" s="49" t="s">
        <v>95</v>
      </c>
      <c r="G75" s="2" t="s">
        <v>29</v>
      </c>
      <c r="H75" s="16">
        <v>21240</v>
      </c>
      <c r="I75" s="17">
        <v>15708</v>
      </c>
      <c r="J75" s="16">
        <v>28620</v>
      </c>
      <c r="K75" s="20"/>
      <c r="L75" s="16">
        <f t="shared" si="7"/>
        <v>14310</v>
      </c>
      <c r="M75" s="16">
        <f t="shared" si="8"/>
        <v>12.5</v>
      </c>
      <c r="N75" s="148">
        <v>25440</v>
      </c>
      <c r="O75" s="153" t="s">
        <v>289</v>
      </c>
      <c r="P75" s="16">
        <f t="shared" si="6"/>
        <v>12500</v>
      </c>
      <c r="Q75" s="16">
        <v>25000</v>
      </c>
      <c r="R75" s="16"/>
    </row>
    <row r="76" spans="1:18" s="29" customFormat="1" ht="12.75">
      <c r="A76" s="2" t="s">
        <v>8</v>
      </c>
      <c r="B76" s="2" t="s">
        <v>1</v>
      </c>
      <c r="C76" s="49" t="s">
        <v>4</v>
      </c>
      <c r="D76" s="262"/>
      <c r="E76" s="262"/>
      <c r="F76" s="49" t="s">
        <v>95</v>
      </c>
      <c r="G76" s="2" t="s">
        <v>35</v>
      </c>
      <c r="H76" s="16">
        <v>17760</v>
      </c>
      <c r="I76" s="17">
        <v>13320</v>
      </c>
      <c r="J76" s="16">
        <v>22740</v>
      </c>
      <c r="K76" s="20"/>
      <c r="L76" s="16">
        <f t="shared" si="7"/>
        <v>11370</v>
      </c>
      <c r="M76" s="16">
        <f t="shared" si="8"/>
        <v>11.470588235294121</v>
      </c>
      <c r="N76" s="148">
        <v>20400</v>
      </c>
      <c r="O76" s="153" t="s">
        <v>289</v>
      </c>
      <c r="P76" s="16">
        <f t="shared" si="6"/>
        <v>10850</v>
      </c>
      <c r="Q76" s="16">
        <v>21700</v>
      </c>
      <c r="R76" s="16">
        <v>13980</v>
      </c>
    </row>
    <row r="77" spans="1:18" s="29" customFormat="1" ht="12.75" hidden="1">
      <c r="A77" s="2" t="s">
        <v>8</v>
      </c>
      <c r="B77" s="2" t="s">
        <v>1</v>
      </c>
      <c r="C77" s="49" t="s">
        <v>4</v>
      </c>
      <c r="D77" s="261" t="s">
        <v>197</v>
      </c>
      <c r="E77" s="249" t="s">
        <v>209</v>
      </c>
      <c r="F77" s="49" t="s">
        <v>93</v>
      </c>
      <c r="G77" s="2" t="s">
        <v>31</v>
      </c>
      <c r="H77" s="16">
        <v>18540</v>
      </c>
      <c r="I77" s="17">
        <v>12780</v>
      </c>
      <c r="J77" s="16">
        <v>23760</v>
      </c>
      <c r="K77" s="20"/>
      <c r="L77" s="16">
        <f t="shared" si="7"/>
        <v>11880</v>
      </c>
      <c r="M77" s="16">
        <f t="shared" si="8"/>
        <v>11.549295774647895</v>
      </c>
      <c r="N77" s="148">
        <v>21300</v>
      </c>
      <c r="O77" s="153" t="s">
        <v>289</v>
      </c>
      <c r="P77" s="16">
        <f t="shared" si="6"/>
        <v>9500</v>
      </c>
      <c r="Q77" s="16">
        <v>19000</v>
      </c>
      <c r="R77" s="16"/>
    </row>
    <row r="78" spans="1:18" s="29" customFormat="1" ht="12.75">
      <c r="A78" s="2" t="s">
        <v>8</v>
      </c>
      <c r="B78" s="2" t="s">
        <v>1</v>
      </c>
      <c r="C78" s="49" t="s">
        <v>4</v>
      </c>
      <c r="D78" s="248"/>
      <c r="E78" s="250"/>
      <c r="F78" s="49" t="s">
        <v>93</v>
      </c>
      <c r="G78" s="2" t="s">
        <v>35</v>
      </c>
      <c r="H78" s="16">
        <v>18900</v>
      </c>
      <c r="I78" s="17"/>
      <c r="J78" s="16">
        <v>24120</v>
      </c>
      <c r="K78" s="20"/>
      <c r="L78" s="16">
        <f t="shared" si="7"/>
        <v>12060</v>
      </c>
      <c r="M78" s="16">
        <f t="shared" si="8"/>
        <v>10.439560439560447</v>
      </c>
      <c r="N78" s="148">
        <v>21840</v>
      </c>
      <c r="O78" s="153" t="s">
        <v>289</v>
      </c>
      <c r="P78" s="16">
        <f t="shared" si="6"/>
        <v>9650</v>
      </c>
      <c r="Q78" s="16">
        <v>19300</v>
      </c>
      <c r="R78" s="16">
        <v>11980</v>
      </c>
    </row>
    <row r="79" spans="1:18" s="29" customFormat="1" ht="12.75">
      <c r="A79" s="2" t="s">
        <v>8</v>
      </c>
      <c r="B79" s="2" t="s">
        <v>1</v>
      </c>
      <c r="C79" s="49" t="s">
        <v>34</v>
      </c>
      <c r="D79" s="248"/>
      <c r="E79" s="250"/>
      <c r="F79" s="49" t="s">
        <v>93</v>
      </c>
      <c r="G79" s="2" t="s">
        <v>29</v>
      </c>
      <c r="H79" s="16">
        <v>25440</v>
      </c>
      <c r="I79" s="17"/>
      <c r="J79" s="16">
        <v>29880</v>
      </c>
      <c r="K79" s="20"/>
      <c r="L79" s="16">
        <f t="shared" si="7"/>
        <v>14940</v>
      </c>
      <c r="M79" s="16">
        <f t="shared" si="8"/>
        <v>8.97155361050328</v>
      </c>
      <c r="N79" s="148">
        <v>27420</v>
      </c>
      <c r="O79" s="153" t="s">
        <v>289</v>
      </c>
      <c r="P79" s="16">
        <f t="shared" si="6"/>
        <v>12500</v>
      </c>
      <c r="Q79" s="16">
        <v>25000</v>
      </c>
      <c r="R79" s="16">
        <v>14980</v>
      </c>
    </row>
    <row r="80" spans="1:18" s="29" customFormat="1" ht="12.75" hidden="1">
      <c r="A80" s="2" t="s">
        <v>8</v>
      </c>
      <c r="B80" s="2" t="s">
        <v>1</v>
      </c>
      <c r="C80" s="49" t="s">
        <v>23</v>
      </c>
      <c r="D80" s="248"/>
      <c r="E80" s="250"/>
      <c r="F80" s="49" t="s">
        <v>93</v>
      </c>
      <c r="G80" s="2" t="s">
        <v>29</v>
      </c>
      <c r="H80" s="16">
        <v>21840</v>
      </c>
      <c r="I80" s="17"/>
      <c r="J80" s="16">
        <v>30000</v>
      </c>
      <c r="K80" s="20"/>
      <c r="L80" s="16">
        <f t="shared" si="7"/>
        <v>15000</v>
      </c>
      <c r="M80" s="16">
        <f t="shared" si="8"/>
        <v>12.35955056179776</v>
      </c>
      <c r="N80" s="148">
        <v>26700</v>
      </c>
      <c r="O80" s="153" t="s">
        <v>289</v>
      </c>
      <c r="P80" s="16">
        <f t="shared" si="6"/>
        <v>12500</v>
      </c>
      <c r="Q80" s="16">
        <v>25000</v>
      </c>
      <c r="R80" s="16"/>
    </row>
    <row r="81" spans="1:18" s="29" customFormat="1" ht="12.75" hidden="1">
      <c r="A81" s="2" t="s">
        <v>8</v>
      </c>
      <c r="B81" s="2" t="s">
        <v>7</v>
      </c>
      <c r="C81" s="49" t="s">
        <v>3</v>
      </c>
      <c r="D81" s="248"/>
      <c r="E81" s="250"/>
      <c r="F81" s="49" t="s">
        <v>93</v>
      </c>
      <c r="G81" s="2" t="s">
        <v>29</v>
      </c>
      <c r="H81" s="16">
        <v>27420</v>
      </c>
      <c r="I81" s="17"/>
      <c r="J81" s="16">
        <v>38220</v>
      </c>
      <c r="K81" s="20"/>
      <c r="L81" s="16">
        <f t="shared" si="7"/>
        <v>19110</v>
      </c>
      <c r="M81" s="16">
        <f t="shared" si="8"/>
        <v>9.63855421686748</v>
      </c>
      <c r="N81" s="148">
        <v>34860</v>
      </c>
      <c r="O81" s="153" t="s">
        <v>289</v>
      </c>
      <c r="P81" s="16">
        <f t="shared" si="6"/>
        <v>17500</v>
      </c>
      <c r="Q81" s="16">
        <v>35000</v>
      </c>
      <c r="R81" s="16"/>
    </row>
    <row r="82" spans="1:18" s="29" customFormat="1" ht="12.75">
      <c r="A82" s="2" t="s">
        <v>8</v>
      </c>
      <c r="B82" s="2" t="s">
        <v>1</v>
      </c>
      <c r="C82" s="49" t="s">
        <v>55</v>
      </c>
      <c r="D82" s="248"/>
      <c r="E82" s="250"/>
      <c r="F82" s="49" t="s">
        <v>93</v>
      </c>
      <c r="G82" s="2" t="s">
        <v>30</v>
      </c>
      <c r="H82" s="16">
        <v>20700</v>
      </c>
      <c r="I82" s="17"/>
      <c r="J82" s="16">
        <v>26280</v>
      </c>
      <c r="K82" s="20"/>
      <c r="L82" s="16">
        <f t="shared" si="7"/>
        <v>13140</v>
      </c>
      <c r="M82" s="16">
        <f t="shared" si="8"/>
        <v>11.734693877551017</v>
      </c>
      <c r="N82" s="148">
        <v>23520</v>
      </c>
      <c r="O82" s="153" t="s">
        <v>289</v>
      </c>
      <c r="P82" s="16">
        <f t="shared" si="6"/>
        <v>12500</v>
      </c>
      <c r="Q82" s="16">
        <v>25000</v>
      </c>
      <c r="R82" s="16">
        <v>12980</v>
      </c>
    </row>
    <row r="83" spans="1:18" s="29" customFormat="1" ht="12.75">
      <c r="A83" s="2" t="s">
        <v>8</v>
      </c>
      <c r="B83" s="2" t="s">
        <v>1</v>
      </c>
      <c r="C83" s="49" t="s">
        <v>38</v>
      </c>
      <c r="D83" s="261" t="s">
        <v>166</v>
      </c>
      <c r="E83" s="261" t="s">
        <v>106</v>
      </c>
      <c r="F83" s="49" t="s">
        <v>89</v>
      </c>
      <c r="G83" s="2" t="s">
        <v>29</v>
      </c>
      <c r="H83" s="16">
        <v>23760</v>
      </c>
      <c r="I83" s="17"/>
      <c r="J83" s="16">
        <v>28500</v>
      </c>
      <c r="K83" s="20"/>
      <c r="L83" s="16">
        <f t="shared" si="7"/>
        <v>14250</v>
      </c>
      <c r="M83" s="16">
        <f t="shared" si="8"/>
        <v>10.465116279069765</v>
      </c>
      <c r="N83" s="148">
        <v>25800</v>
      </c>
      <c r="O83" s="153" t="s">
        <v>289</v>
      </c>
      <c r="P83" s="16">
        <f t="shared" si="6"/>
        <v>12500</v>
      </c>
      <c r="Q83" s="16">
        <v>25000</v>
      </c>
      <c r="R83" s="16">
        <v>12980</v>
      </c>
    </row>
    <row r="84" spans="1:18" s="29" customFormat="1" ht="12.75">
      <c r="A84" s="2" t="s">
        <v>8</v>
      </c>
      <c r="B84" s="2" t="s">
        <v>1</v>
      </c>
      <c r="C84" s="49" t="s">
        <v>4</v>
      </c>
      <c r="D84" s="248"/>
      <c r="E84" s="248"/>
      <c r="F84" s="49" t="s">
        <v>89</v>
      </c>
      <c r="G84" s="2" t="s">
        <v>35</v>
      </c>
      <c r="H84" s="16"/>
      <c r="I84" s="17"/>
      <c r="J84" s="16">
        <v>22740</v>
      </c>
      <c r="K84" s="20"/>
      <c r="L84" s="16">
        <f t="shared" si="7"/>
        <v>11370</v>
      </c>
      <c r="M84" s="16">
        <f t="shared" si="8"/>
        <v>11.143695014662747</v>
      </c>
      <c r="N84" s="148">
        <v>20460</v>
      </c>
      <c r="O84" s="153" t="s">
        <v>289</v>
      </c>
      <c r="P84" s="16">
        <f t="shared" si="6"/>
        <v>9500</v>
      </c>
      <c r="Q84" s="16">
        <v>19000</v>
      </c>
      <c r="R84" s="16">
        <v>10440</v>
      </c>
    </row>
    <row r="85" spans="1:18" s="29" customFormat="1" ht="12.75" customHeight="1">
      <c r="A85" s="2" t="s">
        <v>8</v>
      </c>
      <c r="B85" s="2" t="s">
        <v>1</v>
      </c>
      <c r="C85" s="49" t="s">
        <v>3</v>
      </c>
      <c r="D85" s="145"/>
      <c r="E85" s="145"/>
      <c r="F85" s="49" t="s">
        <v>89</v>
      </c>
      <c r="G85" s="2" t="s">
        <v>275</v>
      </c>
      <c r="H85" s="16"/>
      <c r="I85" s="17"/>
      <c r="J85" s="16">
        <v>24780</v>
      </c>
      <c r="K85" s="20"/>
      <c r="L85" s="16">
        <f t="shared" si="7"/>
        <v>12390</v>
      </c>
      <c r="M85" s="16">
        <f t="shared" si="8"/>
        <v>11.924119241192411</v>
      </c>
      <c r="N85" s="52">
        <v>22140</v>
      </c>
      <c r="O85" s="153" t="s">
        <v>289</v>
      </c>
      <c r="P85" s="16">
        <f t="shared" si="6"/>
        <v>10850</v>
      </c>
      <c r="Q85" s="16">
        <v>21700</v>
      </c>
      <c r="R85" s="16">
        <v>12980</v>
      </c>
    </row>
    <row r="86" spans="1:18" s="29" customFormat="1" ht="12.75" customHeight="1">
      <c r="A86" s="2" t="s">
        <v>8</v>
      </c>
      <c r="B86" s="2" t="s">
        <v>1</v>
      </c>
      <c r="C86" s="49" t="s">
        <v>4</v>
      </c>
      <c r="D86" s="261" t="s">
        <v>163</v>
      </c>
      <c r="E86" s="261" t="s">
        <v>107</v>
      </c>
      <c r="F86" s="49" t="s">
        <v>93</v>
      </c>
      <c r="G86" s="2" t="s">
        <v>35</v>
      </c>
      <c r="H86" s="16">
        <v>17640</v>
      </c>
      <c r="I86" s="17"/>
      <c r="J86" s="119">
        <v>23880</v>
      </c>
      <c r="K86" s="5"/>
      <c r="L86" s="16">
        <f t="shared" si="7"/>
        <v>11940</v>
      </c>
      <c r="M86" s="16">
        <f t="shared" si="8"/>
        <v>10.249307479224367</v>
      </c>
      <c r="N86" s="52">
        <v>21660</v>
      </c>
      <c r="O86" s="153" t="s">
        <v>289</v>
      </c>
      <c r="P86" s="16">
        <f t="shared" si="6"/>
        <v>9750</v>
      </c>
      <c r="Q86" s="119">
        <v>19500</v>
      </c>
      <c r="R86" s="16">
        <v>10440</v>
      </c>
    </row>
    <row r="87" spans="1:18" s="29" customFormat="1" ht="12.75" customHeight="1" hidden="1">
      <c r="A87" s="2" t="s">
        <v>8</v>
      </c>
      <c r="B87" s="2" t="s">
        <v>1</v>
      </c>
      <c r="C87" s="49" t="s">
        <v>231</v>
      </c>
      <c r="D87" s="248"/>
      <c r="E87" s="248"/>
      <c r="F87" s="49" t="s">
        <v>93</v>
      </c>
      <c r="G87" s="2" t="s">
        <v>29</v>
      </c>
      <c r="H87" s="16"/>
      <c r="I87" s="17"/>
      <c r="J87" s="16">
        <v>26700</v>
      </c>
      <c r="K87" s="5"/>
      <c r="L87" s="16">
        <f t="shared" si="7"/>
        <v>13350</v>
      </c>
      <c r="M87" s="16"/>
      <c r="N87" s="52"/>
      <c r="O87" s="153" t="s">
        <v>289</v>
      </c>
      <c r="P87" s="16">
        <f t="shared" si="6"/>
        <v>11500</v>
      </c>
      <c r="Q87" s="16">
        <v>23000</v>
      </c>
      <c r="R87" s="16"/>
    </row>
    <row r="88" spans="1:18" s="29" customFormat="1" ht="12.75" customHeight="1">
      <c r="A88" s="2" t="s">
        <v>8</v>
      </c>
      <c r="B88" s="2" t="s">
        <v>1</v>
      </c>
      <c r="C88" s="49" t="s">
        <v>3</v>
      </c>
      <c r="D88" s="262"/>
      <c r="E88" s="262"/>
      <c r="F88" s="49" t="s">
        <v>93</v>
      </c>
      <c r="G88" s="2" t="s">
        <v>224</v>
      </c>
      <c r="H88" s="16"/>
      <c r="I88" s="17"/>
      <c r="J88" s="16">
        <v>24120</v>
      </c>
      <c r="K88" s="5"/>
      <c r="L88" s="16">
        <f t="shared" si="7"/>
        <v>12060</v>
      </c>
      <c r="M88" s="16"/>
      <c r="N88" s="52"/>
      <c r="O88" s="153" t="s">
        <v>289</v>
      </c>
      <c r="P88" s="16">
        <f t="shared" si="6"/>
        <v>10850</v>
      </c>
      <c r="Q88" s="16">
        <v>21700</v>
      </c>
      <c r="R88" s="16">
        <v>12380</v>
      </c>
    </row>
    <row r="89" spans="1:18" s="29" customFormat="1" ht="24.75" customHeight="1">
      <c r="A89" s="2" t="s">
        <v>8</v>
      </c>
      <c r="B89" s="2" t="s">
        <v>1</v>
      </c>
      <c r="C89" s="124" t="s">
        <v>4</v>
      </c>
      <c r="D89" s="77" t="s">
        <v>164</v>
      </c>
      <c r="E89" s="123" t="s">
        <v>108</v>
      </c>
      <c r="F89" s="51" t="s">
        <v>89</v>
      </c>
      <c r="G89" s="2" t="s">
        <v>35</v>
      </c>
      <c r="H89" s="16">
        <v>17100</v>
      </c>
      <c r="I89" s="17"/>
      <c r="J89" s="16">
        <v>22080</v>
      </c>
      <c r="K89" s="5"/>
      <c r="L89" s="16">
        <f t="shared" si="7"/>
        <v>11040</v>
      </c>
      <c r="M89" s="16">
        <f t="shared" si="8"/>
        <v>11.17824773413898</v>
      </c>
      <c r="N89" s="52">
        <v>19860</v>
      </c>
      <c r="O89" s="153" t="s">
        <v>289</v>
      </c>
      <c r="P89" s="16">
        <f t="shared" si="6"/>
        <v>9500</v>
      </c>
      <c r="Q89" s="16">
        <v>19000</v>
      </c>
      <c r="R89" s="16">
        <v>10440</v>
      </c>
    </row>
    <row r="90" spans="1:18" s="29" customFormat="1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O90" s="151"/>
      <c r="P90" s="5"/>
      <c r="R90" s="5"/>
    </row>
    <row r="91" spans="1:18" s="29" customFormat="1" ht="12.75" customHeight="1" hidden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O91" s="151"/>
      <c r="P91" s="5"/>
      <c r="R91" s="5"/>
    </row>
    <row r="92" spans="1:18" s="29" customFormat="1" ht="12.75" customHeight="1" hidden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O92" s="151"/>
      <c r="P92" s="5"/>
      <c r="R92" s="5"/>
    </row>
    <row r="93" spans="1:18" s="29" customFormat="1" ht="12.75" customHeight="1" hidden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O93" s="151"/>
      <c r="P93" s="5"/>
      <c r="R93" s="5"/>
    </row>
    <row r="94" spans="1:18" s="29" customFormat="1" ht="12.75" customHeight="1" hidden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O94" s="151"/>
      <c r="P94" s="5"/>
      <c r="R94" s="5"/>
    </row>
    <row r="95" spans="1:18" s="29" customFormat="1" ht="12.75" customHeight="1" hidden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O95" s="151"/>
      <c r="P95" s="5"/>
      <c r="R95" s="5"/>
    </row>
    <row r="96" spans="1:18" s="29" customFormat="1" ht="12.75" customHeight="1" hidden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O96" s="151"/>
      <c r="P96" s="5"/>
      <c r="R96" s="5"/>
    </row>
    <row r="97" spans="1:18" s="29" customFormat="1" ht="12.75" customHeight="1" hidden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O97" s="151"/>
      <c r="P97" s="5"/>
      <c r="R97" s="5"/>
    </row>
    <row r="98" spans="1:18" s="29" customFormat="1" ht="12.75" customHeight="1" hidden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O98" s="151"/>
      <c r="P98" s="5"/>
      <c r="R98" s="5"/>
    </row>
    <row r="99" spans="1:18" s="29" customFormat="1" ht="12.75" customHeight="1" hidden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O99" s="151"/>
      <c r="P99" s="5"/>
      <c r="R99" s="5"/>
    </row>
    <row r="100" spans="1:18" s="29" customFormat="1" ht="12.75" customHeight="1" hidden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O100" s="151"/>
      <c r="P100" s="5"/>
      <c r="R100" s="5"/>
    </row>
    <row r="101" spans="1:18" s="29" customFormat="1" ht="12.75" customHeight="1" hidden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O101" s="151"/>
      <c r="P101" s="5"/>
      <c r="R101" s="5"/>
    </row>
    <row r="102" spans="1:18" s="29" customFormat="1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O102" s="151"/>
      <c r="P102" s="5"/>
      <c r="R102" s="5"/>
    </row>
    <row r="103" spans="1:18" s="29" customFormat="1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O103" s="151"/>
      <c r="P103" s="5"/>
      <c r="R103" s="5"/>
    </row>
    <row r="104" spans="1:18" s="29" customFormat="1" ht="14.25">
      <c r="A104" s="292" t="s">
        <v>39</v>
      </c>
      <c r="B104" s="292"/>
      <c r="C104" s="292"/>
      <c r="D104" s="292"/>
      <c r="E104" s="292"/>
      <c r="F104" s="292"/>
      <c r="G104" s="292"/>
      <c r="H104" s="292"/>
      <c r="I104" s="292"/>
      <c r="J104" s="111"/>
      <c r="K104" s="111"/>
      <c r="L104" s="111"/>
      <c r="M104" s="111"/>
      <c r="O104" s="151"/>
      <c r="P104" s="111"/>
      <c r="R104" s="111"/>
    </row>
    <row r="105" spans="1:18" s="29" customFormat="1" ht="20.25">
      <c r="A105" s="86" t="s">
        <v>132</v>
      </c>
      <c r="B105" s="86" t="s">
        <v>133</v>
      </c>
      <c r="C105" s="87" t="s">
        <v>73</v>
      </c>
      <c r="D105" s="86" t="s">
        <v>130</v>
      </c>
      <c r="E105" s="86" t="s">
        <v>129</v>
      </c>
      <c r="F105" s="86" t="s">
        <v>75</v>
      </c>
      <c r="G105" s="86" t="s">
        <v>134</v>
      </c>
      <c r="H105" s="88" t="s">
        <v>76</v>
      </c>
      <c r="I105" s="89"/>
      <c r="J105" s="142" t="s">
        <v>246</v>
      </c>
      <c r="K105" s="134"/>
      <c r="L105" s="142" t="s">
        <v>243</v>
      </c>
      <c r="M105" s="89" t="s">
        <v>218</v>
      </c>
      <c r="N105" s="88" t="s">
        <v>76</v>
      </c>
      <c r="O105" s="156"/>
      <c r="P105" s="142" t="s">
        <v>299</v>
      </c>
      <c r="R105" s="142" t="s">
        <v>299</v>
      </c>
    </row>
    <row r="106" spans="1:18" s="29" customFormat="1" ht="26.25" customHeight="1">
      <c r="A106" s="80"/>
      <c r="B106" s="80" t="s">
        <v>61</v>
      </c>
      <c r="C106" s="90" t="s">
        <v>74</v>
      </c>
      <c r="D106" s="80" t="s">
        <v>131</v>
      </c>
      <c r="E106" s="80"/>
      <c r="F106" s="80"/>
      <c r="G106" s="80" t="s">
        <v>61</v>
      </c>
      <c r="H106" s="91" t="s">
        <v>77</v>
      </c>
      <c r="I106" s="92" t="s">
        <v>60</v>
      </c>
      <c r="J106" s="120" t="s">
        <v>245</v>
      </c>
      <c r="K106" s="135"/>
      <c r="L106" s="120" t="s">
        <v>244</v>
      </c>
      <c r="M106" s="92" t="s">
        <v>219</v>
      </c>
      <c r="N106" s="91" t="s">
        <v>77</v>
      </c>
      <c r="O106" s="157"/>
      <c r="P106" s="120" t="s">
        <v>300</v>
      </c>
      <c r="R106" s="120" t="s">
        <v>307</v>
      </c>
    </row>
    <row r="107" spans="1:18" s="29" customFormat="1" ht="12.75" hidden="1">
      <c r="A107" s="2" t="s">
        <v>9</v>
      </c>
      <c r="B107" s="2" t="s">
        <v>5</v>
      </c>
      <c r="C107" s="49" t="s">
        <v>4</v>
      </c>
      <c r="D107" s="49" t="s">
        <v>17</v>
      </c>
      <c r="E107" s="6"/>
      <c r="F107" s="2"/>
      <c r="G107" s="2" t="s">
        <v>26</v>
      </c>
      <c r="H107" s="16">
        <v>35760</v>
      </c>
      <c r="I107" s="15">
        <v>25200</v>
      </c>
      <c r="J107" s="20"/>
      <c r="K107" s="20"/>
      <c r="L107" s="20"/>
      <c r="M107" s="20"/>
      <c r="O107" s="151"/>
      <c r="P107" s="20"/>
      <c r="R107" s="20"/>
    </row>
    <row r="108" spans="1:18" s="29" customFormat="1" ht="12.75">
      <c r="A108" s="2" t="s">
        <v>9</v>
      </c>
      <c r="B108" s="49" t="s">
        <v>5</v>
      </c>
      <c r="C108" s="49" t="s">
        <v>3</v>
      </c>
      <c r="D108" s="245" t="s">
        <v>146</v>
      </c>
      <c r="E108" s="285" t="s">
        <v>226</v>
      </c>
      <c r="F108" s="51" t="s">
        <v>78</v>
      </c>
      <c r="G108" s="2" t="s">
        <v>27</v>
      </c>
      <c r="H108" s="16">
        <v>35280</v>
      </c>
      <c r="I108" s="17">
        <v>21924</v>
      </c>
      <c r="J108" s="16">
        <v>39480</v>
      </c>
      <c r="K108" s="16"/>
      <c r="L108" s="16">
        <f>J108/2</f>
        <v>19740</v>
      </c>
      <c r="M108" s="16">
        <f>(J108/N108-1)*100</f>
        <v>3.4591194968553562</v>
      </c>
      <c r="N108" s="52">
        <v>38160</v>
      </c>
      <c r="O108" s="153"/>
      <c r="P108" s="16">
        <f aca="true" t="shared" si="9" ref="P108:P119">J108/2</f>
        <v>19740</v>
      </c>
      <c r="R108" s="16">
        <v>19740</v>
      </c>
    </row>
    <row r="109" spans="1:18" s="29" customFormat="1" ht="12.75">
      <c r="A109" s="2" t="s">
        <v>9</v>
      </c>
      <c r="B109" s="49" t="s">
        <v>1</v>
      </c>
      <c r="C109" s="49" t="s">
        <v>4</v>
      </c>
      <c r="D109" s="246"/>
      <c r="E109" s="286"/>
      <c r="F109" s="51" t="s">
        <v>78</v>
      </c>
      <c r="G109" s="2" t="s">
        <v>31</v>
      </c>
      <c r="H109" s="16">
        <v>19980</v>
      </c>
      <c r="I109" s="17">
        <v>13968</v>
      </c>
      <c r="J109" s="16">
        <v>23700</v>
      </c>
      <c r="K109" s="16"/>
      <c r="L109" s="16">
        <f aca="true" t="shared" si="10" ref="L109:L119">J109/2</f>
        <v>11850</v>
      </c>
      <c r="M109" s="16">
        <f>(J109/N109-1)*100</f>
        <v>4.774535809018565</v>
      </c>
      <c r="N109" s="52">
        <v>22620</v>
      </c>
      <c r="O109" s="153"/>
      <c r="P109" s="16">
        <f t="shared" si="9"/>
        <v>11850</v>
      </c>
      <c r="R109" s="16">
        <v>11850</v>
      </c>
    </row>
    <row r="110" spans="1:18" s="29" customFormat="1" ht="12.75">
      <c r="A110" s="2" t="s">
        <v>9</v>
      </c>
      <c r="B110" s="49" t="s">
        <v>1</v>
      </c>
      <c r="C110" s="49" t="s">
        <v>3</v>
      </c>
      <c r="D110" s="284"/>
      <c r="E110" s="287"/>
      <c r="F110" s="51" t="s">
        <v>78</v>
      </c>
      <c r="G110" s="2" t="s">
        <v>27</v>
      </c>
      <c r="H110" s="16">
        <v>21060</v>
      </c>
      <c r="I110" s="17">
        <v>14712</v>
      </c>
      <c r="J110" s="16">
        <v>23820</v>
      </c>
      <c r="K110" s="16"/>
      <c r="L110" s="16">
        <f t="shared" si="10"/>
        <v>11910</v>
      </c>
      <c r="M110" s="16">
        <f>(J110/N110-1)*100</f>
        <v>3.385416666666674</v>
      </c>
      <c r="N110" s="52">
        <v>23040</v>
      </c>
      <c r="O110" s="153"/>
      <c r="P110" s="16">
        <f t="shared" si="9"/>
        <v>11910</v>
      </c>
      <c r="R110" s="16">
        <v>11980</v>
      </c>
    </row>
    <row r="111" spans="1:18" s="29" customFormat="1" ht="12.75" hidden="1">
      <c r="A111" s="6" t="s">
        <v>9</v>
      </c>
      <c r="B111" s="40" t="s">
        <v>5</v>
      </c>
      <c r="C111" s="40" t="s">
        <v>4</v>
      </c>
      <c r="D111" s="61">
        <v>1312</v>
      </c>
      <c r="E111" s="76"/>
      <c r="F111" s="40"/>
      <c r="G111" s="6" t="s">
        <v>54</v>
      </c>
      <c r="H111" s="18"/>
      <c r="I111" s="17"/>
      <c r="J111" s="16"/>
      <c r="K111" s="16"/>
      <c r="L111" s="16">
        <f t="shared" si="10"/>
        <v>0</v>
      </c>
      <c r="M111" s="16" t="e">
        <f aca="true" t="shared" si="11" ref="M111:M119">(J111/N111-1)*100</f>
        <v>#DIV/0!</v>
      </c>
      <c r="N111" s="55"/>
      <c r="O111" s="153"/>
      <c r="P111" s="16">
        <f t="shared" si="9"/>
        <v>0</v>
      </c>
      <c r="R111" s="16"/>
    </row>
    <row r="112" spans="1:18" s="29" customFormat="1" ht="19.5" hidden="1">
      <c r="A112" s="7" t="s">
        <v>9</v>
      </c>
      <c r="B112" s="57" t="s">
        <v>1</v>
      </c>
      <c r="C112" s="57" t="s">
        <v>3</v>
      </c>
      <c r="D112" s="60" t="s">
        <v>170</v>
      </c>
      <c r="E112" s="125" t="s">
        <v>210</v>
      </c>
      <c r="F112" s="57" t="s">
        <v>78</v>
      </c>
      <c r="G112" s="7" t="s">
        <v>27</v>
      </c>
      <c r="H112" s="18">
        <v>22020</v>
      </c>
      <c r="I112" s="26">
        <v>12324</v>
      </c>
      <c r="J112" s="16"/>
      <c r="K112" s="16"/>
      <c r="L112" s="16"/>
      <c r="M112" s="16"/>
      <c r="N112" s="52">
        <v>25080</v>
      </c>
      <c r="O112" s="153"/>
      <c r="P112" s="16">
        <f t="shared" si="9"/>
        <v>0</v>
      </c>
      <c r="R112" s="16"/>
    </row>
    <row r="113" spans="1:18" s="29" customFormat="1" ht="12.75" hidden="1">
      <c r="A113" s="9"/>
      <c r="B113" s="58"/>
      <c r="C113" s="58"/>
      <c r="D113" s="63"/>
      <c r="E113" s="63" t="s">
        <v>138</v>
      </c>
      <c r="F113" s="58"/>
      <c r="G113" s="9"/>
      <c r="H113" s="14"/>
      <c r="I113" s="26"/>
      <c r="J113" s="16"/>
      <c r="K113" s="16"/>
      <c r="L113" s="16">
        <f t="shared" si="10"/>
        <v>0</v>
      </c>
      <c r="M113" s="16" t="e">
        <f t="shared" si="11"/>
        <v>#DIV/0!</v>
      </c>
      <c r="N113" s="52"/>
      <c r="O113" s="153"/>
      <c r="P113" s="16">
        <f t="shared" si="9"/>
        <v>0</v>
      </c>
      <c r="R113" s="16"/>
    </row>
    <row r="114" spans="1:18" s="29" customFormat="1" ht="12.75">
      <c r="A114" s="2" t="s">
        <v>9</v>
      </c>
      <c r="B114" s="49" t="s">
        <v>1</v>
      </c>
      <c r="C114" s="49" t="s">
        <v>4</v>
      </c>
      <c r="D114" s="245" t="s">
        <v>149</v>
      </c>
      <c r="E114" s="245" t="s">
        <v>109</v>
      </c>
      <c r="F114" s="49" t="s">
        <v>78</v>
      </c>
      <c r="G114" s="2" t="s">
        <v>31</v>
      </c>
      <c r="H114" s="16">
        <v>19920</v>
      </c>
      <c r="I114" s="17">
        <v>15276</v>
      </c>
      <c r="J114" s="16">
        <v>24300</v>
      </c>
      <c r="K114" s="16"/>
      <c r="L114" s="16">
        <f t="shared" si="10"/>
        <v>12150</v>
      </c>
      <c r="M114" s="16">
        <f t="shared" si="11"/>
        <v>3.8461538461538547</v>
      </c>
      <c r="N114" s="52">
        <v>23400</v>
      </c>
      <c r="O114" s="153"/>
      <c r="P114" s="16">
        <f t="shared" si="9"/>
        <v>12150</v>
      </c>
      <c r="R114" s="16">
        <v>12980</v>
      </c>
    </row>
    <row r="115" spans="1:18" s="29" customFormat="1" ht="12.75">
      <c r="A115" s="2" t="s">
        <v>9</v>
      </c>
      <c r="B115" s="49" t="s">
        <v>1</v>
      </c>
      <c r="C115" s="49" t="s">
        <v>3</v>
      </c>
      <c r="D115" s="284"/>
      <c r="E115" s="284"/>
      <c r="F115" s="49" t="s">
        <v>78</v>
      </c>
      <c r="G115" s="2" t="s">
        <v>27</v>
      </c>
      <c r="H115" s="16">
        <v>25620</v>
      </c>
      <c r="I115" s="17"/>
      <c r="J115" s="16">
        <v>29220</v>
      </c>
      <c r="K115" s="16"/>
      <c r="L115" s="16">
        <f t="shared" si="10"/>
        <v>14610</v>
      </c>
      <c r="M115" s="16">
        <f t="shared" si="11"/>
        <v>4.5064377682403345</v>
      </c>
      <c r="N115" s="52">
        <v>27960</v>
      </c>
      <c r="O115" s="153"/>
      <c r="P115" s="16">
        <f t="shared" si="9"/>
        <v>14610</v>
      </c>
      <c r="R115" s="16">
        <v>14980</v>
      </c>
    </row>
    <row r="116" spans="1:18" s="29" customFormat="1" ht="19.5" customHeight="1">
      <c r="A116" s="2" t="s">
        <v>9</v>
      </c>
      <c r="B116" s="49" t="s">
        <v>1</v>
      </c>
      <c r="C116" s="49" t="s">
        <v>3</v>
      </c>
      <c r="D116" s="74" t="s">
        <v>171</v>
      </c>
      <c r="E116" s="146" t="s">
        <v>110</v>
      </c>
      <c r="F116" s="49" t="s">
        <v>78</v>
      </c>
      <c r="G116" s="2" t="s">
        <v>27</v>
      </c>
      <c r="H116" s="16">
        <v>22020</v>
      </c>
      <c r="I116" s="17">
        <v>11976</v>
      </c>
      <c r="J116" s="16">
        <v>26760</v>
      </c>
      <c r="K116" s="16"/>
      <c r="L116" s="16">
        <f t="shared" si="10"/>
        <v>13380</v>
      </c>
      <c r="M116" s="16">
        <f t="shared" si="11"/>
        <v>4.449648711943799</v>
      </c>
      <c r="N116" s="52">
        <v>25620</v>
      </c>
      <c r="O116" s="153"/>
      <c r="P116" s="16">
        <f t="shared" si="9"/>
        <v>13380</v>
      </c>
      <c r="R116" s="16">
        <v>14980</v>
      </c>
    </row>
    <row r="117" spans="1:18" s="29" customFormat="1" ht="21.75" customHeight="1">
      <c r="A117" s="6" t="s">
        <v>9</v>
      </c>
      <c r="B117" s="40" t="s">
        <v>1</v>
      </c>
      <c r="C117" s="40" t="s">
        <v>3</v>
      </c>
      <c r="D117" s="72" t="s">
        <v>148</v>
      </c>
      <c r="E117" s="146" t="s">
        <v>225</v>
      </c>
      <c r="F117" s="147" t="s">
        <v>78</v>
      </c>
      <c r="G117" s="6" t="s">
        <v>27</v>
      </c>
      <c r="H117" s="18">
        <v>23280</v>
      </c>
      <c r="I117" s="19"/>
      <c r="J117" s="18">
        <v>29280</v>
      </c>
      <c r="K117" s="18"/>
      <c r="L117" s="18">
        <f t="shared" si="10"/>
        <v>14640</v>
      </c>
      <c r="M117" s="16">
        <f t="shared" si="11"/>
        <v>9.99248685199099</v>
      </c>
      <c r="N117" s="52">
        <v>26620</v>
      </c>
      <c r="O117" s="153"/>
      <c r="P117" s="16">
        <f t="shared" si="9"/>
        <v>14640</v>
      </c>
      <c r="R117" s="16">
        <v>14980</v>
      </c>
    </row>
    <row r="118" spans="1:18" s="29" customFormat="1" ht="12.75">
      <c r="A118" s="6" t="s">
        <v>9</v>
      </c>
      <c r="B118" s="288" t="s">
        <v>1</v>
      </c>
      <c r="C118" s="49" t="s">
        <v>4</v>
      </c>
      <c r="D118" s="245" t="s">
        <v>147</v>
      </c>
      <c r="E118" s="245" t="s">
        <v>111</v>
      </c>
      <c r="F118" s="288" t="s">
        <v>78</v>
      </c>
      <c r="G118" s="2" t="s">
        <v>31</v>
      </c>
      <c r="H118" s="26">
        <v>20400</v>
      </c>
      <c r="I118" s="26">
        <v>14928</v>
      </c>
      <c r="J118" s="16">
        <v>24780</v>
      </c>
      <c r="K118" s="26"/>
      <c r="L118" s="16">
        <f t="shared" si="10"/>
        <v>12390</v>
      </c>
      <c r="M118" s="38">
        <f t="shared" si="11"/>
        <v>4.030226700251882</v>
      </c>
      <c r="N118" s="52">
        <v>23820</v>
      </c>
      <c r="O118" s="153"/>
      <c r="P118" s="16">
        <f t="shared" si="9"/>
        <v>12390</v>
      </c>
      <c r="R118" s="16">
        <v>12980</v>
      </c>
    </row>
    <row r="119" spans="1:18" s="29" customFormat="1" ht="12.75">
      <c r="A119" s="8"/>
      <c r="B119" s="289"/>
      <c r="C119" s="49" t="s">
        <v>227</v>
      </c>
      <c r="D119" s="289"/>
      <c r="E119" s="289"/>
      <c r="F119" s="289"/>
      <c r="G119" s="8" t="s">
        <v>27</v>
      </c>
      <c r="H119" s="20"/>
      <c r="I119" s="20"/>
      <c r="J119" s="14">
        <v>29280</v>
      </c>
      <c r="K119" s="20"/>
      <c r="L119" s="14">
        <f t="shared" si="10"/>
        <v>14640</v>
      </c>
      <c r="M119" s="16">
        <f t="shared" si="11"/>
        <v>9.99248685199099</v>
      </c>
      <c r="N119" s="52">
        <v>26620</v>
      </c>
      <c r="O119" s="153"/>
      <c r="P119" s="16">
        <f t="shared" si="9"/>
        <v>14640</v>
      </c>
      <c r="R119" s="16">
        <v>14980</v>
      </c>
    </row>
    <row r="120" spans="1:18" s="29" customFormat="1" ht="12.75">
      <c r="A120" s="5"/>
      <c r="B120" s="5"/>
      <c r="C120" s="5"/>
      <c r="D120" s="5"/>
      <c r="E120" s="5"/>
      <c r="F120" s="5"/>
      <c r="G120" s="5"/>
      <c r="H120" s="20"/>
      <c r="I120" s="20"/>
      <c r="J120" s="20"/>
      <c r="K120" s="20"/>
      <c r="L120" s="20"/>
      <c r="M120" s="20"/>
      <c r="O120" s="151"/>
      <c r="P120" s="20"/>
      <c r="R120" s="20"/>
    </row>
    <row r="121" spans="1:18" s="29" customFormat="1" ht="14.25" hidden="1">
      <c r="A121" s="266" t="s">
        <v>41</v>
      </c>
      <c r="B121" s="266"/>
      <c r="C121" s="266"/>
      <c r="D121" s="266"/>
      <c r="E121" s="266"/>
      <c r="F121" s="266"/>
      <c r="G121" s="266"/>
      <c r="H121" s="266"/>
      <c r="I121" s="266"/>
      <c r="J121" s="111"/>
      <c r="K121" s="111"/>
      <c r="L121" s="111"/>
      <c r="M121" s="111"/>
      <c r="O121" s="151"/>
      <c r="P121" s="111"/>
      <c r="R121" s="111"/>
    </row>
    <row r="122" spans="1:18" s="29" customFormat="1" ht="12.75" hidden="1">
      <c r="A122" s="86" t="s">
        <v>132</v>
      </c>
      <c r="B122" s="86" t="s">
        <v>133</v>
      </c>
      <c r="C122" s="87" t="s">
        <v>73</v>
      </c>
      <c r="D122" s="86" t="s">
        <v>130</v>
      </c>
      <c r="E122" s="86" t="s">
        <v>129</v>
      </c>
      <c r="F122" s="86" t="s">
        <v>75</v>
      </c>
      <c r="G122" s="86" t="s">
        <v>134</v>
      </c>
      <c r="H122" s="88" t="s">
        <v>76</v>
      </c>
      <c r="I122" s="89"/>
      <c r="J122" s="142" t="s">
        <v>246</v>
      </c>
      <c r="K122" s="134"/>
      <c r="L122" s="140" t="s">
        <v>243</v>
      </c>
      <c r="M122" s="89" t="s">
        <v>218</v>
      </c>
      <c r="N122" s="88" t="s">
        <v>76</v>
      </c>
      <c r="O122" s="151"/>
      <c r="P122" s="142" t="s">
        <v>246</v>
      </c>
      <c r="R122" s="142" t="s">
        <v>246</v>
      </c>
    </row>
    <row r="123" spans="1:18" s="29" customFormat="1" ht="30" hidden="1">
      <c r="A123" s="80"/>
      <c r="B123" s="80" t="s">
        <v>61</v>
      </c>
      <c r="C123" s="90" t="s">
        <v>74</v>
      </c>
      <c r="D123" s="80" t="s">
        <v>131</v>
      </c>
      <c r="E123" s="80"/>
      <c r="F123" s="80"/>
      <c r="G123" s="80" t="s">
        <v>61</v>
      </c>
      <c r="H123" s="91" t="s">
        <v>77</v>
      </c>
      <c r="I123" s="92" t="s">
        <v>60</v>
      </c>
      <c r="J123" s="120" t="s">
        <v>245</v>
      </c>
      <c r="K123" s="135"/>
      <c r="L123" s="135" t="s">
        <v>244</v>
      </c>
      <c r="M123" s="92" t="s">
        <v>219</v>
      </c>
      <c r="N123" s="91" t="s">
        <v>77</v>
      </c>
      <c r="O123" s="151"/>
      <c r="P123" s="120" t="s">
        <v>245</v>
      </c>
      <c r="R123" s="120" t="s">
        <v>245</v>
      </c>
    </row>
    <row r="124" spans="1:18" s="29" customFormat="1" ht="12.75" hidden="1">
      <c r="A124" s="2" t="s">
        <v>10</v>
      </c>
      <c r="B124" s="2" t="s">
        <v>5</v>
      </c>
      <c r="C124" s="49" t="s">
        <v>4</v>
      </c>
      <c r="D124" s="49" t="s">
        <v>17</v>
      </c>
      <c r="E124" s="2"/>
      <c r="F124" s="2"/>
      <c r="G124" s="2" t="s">
        <v>26</v>
      </c>
      <c r="H124" s="16">
        <v>31800</v>
      </c>
      <c r="I124" s="15">
        <v>22380</v>
      </c>
      <c r="J124" s="20"/>
      <c r="K124" s="20"/>
      <c r="L124" s="20"/>
      <c r="M124" s="20"/>
      <c r="O124" s="151"/>
      <c r="P124" s="20"/>
      <c r="R124" s="20"/>
    </row>
    <row r="125" spans="1:18" s="29" customFormat="1" ht="12.75" hidden="1">
      <c r="A125" s="2" t="s">
        <v>10</v>
      </c>
      <c r="B125" s="2" t="s">
        <v>1</v>
      </c>
      <c r="C125" s="2" t="s">
        <v>4</v>
      </c>
      <c r="D125" s="2">
        <v>1202</v>
      </c>
      <c r="E125" s="2"/>
      <c r="F125" s="2"/>
      <c r="G125" s="2" t="s">
        <v>31</v>
      </c>
      <c r="H125" s="16"/>
      <c r="I125" s="15"/>
      <c r="J125" s="20"/>
      <c r="K125" s="20"/>
      <c r="L125" s="20"/>
      <c r="M125" s="20"/>
      <c r="N125" s="29" t="s">
        <v>82</v>
      </c>
      <c r="O125" s="151"/>
      <c r="P125" s="20"/>
      <c r="R125" s="20"/>
    </row>
    <row r="126" spans="1:18" s="29" customFormat="1" ht="12.75" hidden="1">
      <c r="A126" s="2" t="s">
        <v>10</v>
      </c>
      <c r="B126" s="2" t="s">
        <v>1</v>
      </c>
      <c r="C126" s="2" t="s">
        <v>3</v>
      </c>
      <c r="D126" s="2">
        <v>1202</v>
      </c>
      <c r="E126" s="2"/>
      <c r="F126" s="2"/>
      <c r="G126" s="2" t="s">
        <v>27</v>
      </c>
      <c r="H126" s="16"/>
      <c r="I126" s="17">
        <v>14304</v>
      </c>
      <c r="J126" s="20"/>
      <c r="K126" s="20"/>
      <c r="L126" s="20"/>
      <c r="M126" s="20"/>
      <c r="N126" s="29" t="s">
        <v>82</v>
      </c>
      <c r="O126" s="151"/>
      <c r="P126" s="20"/>
      <c r="R126" s="20"/>
    </row>
    <row r="127" spans="1:18" s="29" customFormat="1" ht="12.75" hidden="1">
      <c r="A127" s="2" t="s">
        <v>10</v>
      </c>
      <c r="B127" s="2" t="s">
        <v>1</v>
      </c>
      <c r="C127" s="2" t="s">
        <v>2</v>
      </c>
      <c r="D127" s="2">
        <v>1204</v>
      </c>
      <c r="E127" s="6"/>
      <c r="F127" s="2"/>
      <c r="G127" s="2" t="s">
        <v>51</v>
      </c>
      <c r="H127" s="16"/>
      <c r="I127" s="17">
        <v>11496</v>
      </c>
      <c r="J127" s="20"/>
      <c r="K127" s="20"/>
      <c r="L127" s="20"/>
      <c r="M127" s="20"/>
      <c r="N127" s="29" t="s">
        <v>82</v>
      </c>
      <c r="O127" s="151"/>
      <c r="P127" s="20"/>
      <c r="R127" s="20"/>
    </row>
    <row r="128" spans="1:18" s="29" customFormat="1" ht="12.75" hidden="1">
      <c r="A128" s="2" t="s">
        <v>10</v>
      </c>
      <c r="B128" s="49" t="s">
        <v>1</v>
      </c>
      <c r="C128" s="49" t="s">
        <v>4</v>
      </c>
      <c r="D128" s="245" t="s">
        <v>172</v>
      </c>
      <c r="E128" s="285" t="s">
        <v>198</v>
      </c>
      <c r="F128" s="51" t="s">
        <v>78</v>
      </c>
      <c r="G128" s="2" t="s">
        <v>35</v>
      </c>
      <c r="H128" s="16">
        <v>19080</v>
      </c>
      <c r="I128" s="17">
        <v>12504</v>
      </c>
      <c r="J128" s="17">
        <v>22740</v>
      </c>
      <c r="K128" s="17"/>
      <c r="L128" s="16">
        <f>J128/2</f>
        <v>11370</v>
      </c>
      <c r="M128" s="17">
        <f>(J128/N128-1)*100</f>
        <v>4.120879120879128</v>
      </c>
      <c r="N128" s="52">
        <v>21840</v>
      </c>
      <c r="O128" s="151"/>
      <c r="P128" s="17">
        <v>22740</v>
      </c>
      <c r="R128" s="17">
        <v>22740</v>
      </c>
    </row>
    <row r="129" spans="1:18" s="29" customFormat="1" ht="12.75" customHeight="1" hidden="1">
      <c r="A129" s="2" t="s">
        <v>10</v>
      </c>
      <c r="B129" s="49" t="s">
        <v>1</v>
      </c>
      <c r="C129" s="49" t="s">
        <v>34</v>
      </c>
      <c r="D129" s="246"/>
      <c r="E129" s="290"/>
      <c r="F129" s="51" t="s">
        <v>78</v>
      </c>
      <c r="G129" s="2" t="s">
        <v>27</v>
      </c>
      <c r="H129" s="16">
        <v>22260</v>
      </c>
      <c r="I129" s="17"/>
      <c r="J129" s="17"/>
      <c r="K129" s="17"/>
      <c r="L129" s="16">
        <f aca="true" t="shared" si="12" ref="L129:L155">J129/2</f>
        <v>0</v>
      </c>
      <c r="M129" s="17" t="e">
        <f aca="true" t="shared" si="13" ref="M129:M156">(J129/N129-1)*100</f>
        <v>#DIV/0!</v>
      </c>
      <c r="N129" s="52"/>
      <c r="O129" s="151"/>
      <c r="P129" s="17"/>
      <c r="R129" s="17"/>
    </row>
    <row r="130" spans="1:18" s="29" customFormat="1" ht="12.75" hidden="1">
      <c r="A130" s="2" t="s">
        <v>10</v>
      </c>
      <c r="B130" s="49" t="s">
        <v>1</v>
      </c>
      <c r="C130" s="49" t="s">
        <v>213</v>
      </c>
      <c r="D130" s="246"/>
      <c r="E130" s="290"/>
      <c r="F130" s="51" t="s">
        <v>78</v>
      </c>
      <c r="G130" s="2" t="s">
        <v>44</v>
      </c>
      <c r="H130" s="16">
        <v>24840</v>
      </c>
      <c r="I130" s="17"/>
      <c r="J130" s="17">
        <v>29640</v>
      </c>
      <c r="K130" s="17"/>
      <c r="L130" s="16">
        <f t="shared" si="12"/>
        <v>14820</v>
      </c>
      <c r="M130" s="17">
        <f t="shared" si="13"/>
        <v>4.661016949152552</v>
      </c>
      <c r="N130" s="52">
        <v>28320</v>
      </c>
      <c r="O130" s="151"/>
      <c r="P130" s="17">
        <v>29640</v>
      </c>
      <c r="R130" s="17">
        <v>29640</v>
      </c>
    </row>
    <row r="131" spans="1:18" s="29" customFormat="1" ht="12.75" hidden="1">
      <c r="A131" s="2" t="s">
        <v>10</v>
      </c>
      <c r="B131" s="49" t="s">
        <v>1</v>
      </c>
      <c r="C131" s="49" t="s">
        <v>231</v>
      </c>
      <c r="D131" s="246"/>
      <c r="E131" s="290"/>
      <c r="F131" s="51" t="s">
        <v>78</v>
      </c>
      <c r="G131" s="2" t="s">
        <v>44</v>
      </c>
      <c r="H131" s="16"/>
      <c r="I131" s="17"/>
      <c r="J131" s="17">
        <v>40440</v>
      </c>
      <c r="K131" s="17"/>
      <c r="L131" s="16">
        <f t="shared" si="12"/>
        <v>20220</v>
      </c>
      <c r="M131" s="17">
        <f t="shared" si="13"/>
        <v>5.028049033866622</v>
      </c>
      <c r="N131" s="52">
        <v>38504</v>
      </c>
      <c r="O131" s="151"/>
      <c r="P131" s="17">
        <v>40440</v>
      </c>
      <c r="R131" s="17">
        <v>40440</v>
      </c>
    </row>
    <row r="132" spans="1:18" s="29" customFormat="1" ht="12.75" hidden="1">
      <c r="A132" s="2" t="s">
        <v>10</v>
      </c>
      <c r="B132" s="49" t="s">
        <v>1</v>
      </c>
      <c r="C132" s="49" t="s">
        <v>69</v>
      </c>
      <c r="D132" s="284"/>
      <c r="E132" s="291"/>
      <c r="F132" s="51" t="s">
        <v>78</v>
      </c>
      <c r="G132" s="2" t="s">
        <v>30</v>
      </c>
      <c r="H132" s="16">
        <v>20520</v>
      </c>
      <c r="I132" s="17"/>
      <c r="J132" s="17">
        <v>24420</v>
      </c>
      <c r="K132" s="17"/>
      <c r="L132" s="16">
        <f t="shared" si="12"/>
        <v>12210</v>
      </c>
      <c r="M132" s="17">
        <f t="shared" si="13"/>
        <v>4.358974358974366</v>
      </c>
      <c r="N132" s="52">
        <v>23400</v>
      </c>
      <c r="O132" s="151"/>
      <c r="P132" s="17">
        <v>24420</v>
      </c>
      <c r="R132" s="17">
        <v>24420</v>
      </c>
    </row>
    <row r="133" spans="1:18" s="29" customFormat="1" ht="12.75" hidden="1">
      <c r="A133" s="2" t="s">
        <v>10</v>
      </c>
      <c r="B133" s="49" t="s">
        <v>1</v>
      </c>
      <c r="C133" s="49" t="s">
        <v>4</v>
      </c>
      <c r="D133" s="245" t="s">
        <v>173</v>
      </c>
      <c r="E133" s="285" t="s">
        <v>206</v>
      </c>
      <c r="F133" s="51" t="s">
        <v>78</v>
      </c>
      <c r="G133" s="2" t="s">
        <v>35</v>
      </c>
      <c r="H133" s="16">
        <v>18300</v>
      </c>
      <c r="I133" s="17">
        <v>12480</v>
      </c>
      <c r="J133" s="17">
        <v>22020</v>
      </c>
      <c r="K133" s="17"/>
      <c r="L133" s="16">
        <f t="shared" si="12"/>
        <v>11010</v>
      </c>
      <c r="M133" s="17">
        <f t="shared" si="13"/>
        <v>4.857142857142849</v>
      </c>
      <c r="N133" s="52">
        <v>21000</v>
      </c>
      <c r="O133" s="151"/>
      <c r="P133" s="17">
        <v>22020</v>
      </c>
      <c r="R133" s="17">
        <v>22020</v>
      </c>
    </row>
    <row r="134" spans="1:18" s="29" customFormat="1" ht="12.75" hidden="1">
      <c r="A134" s="2" t="s">
        <v>10</v>
      </c>
      <c r="B134" s="49" t="s">
        <v>1</v>
      </c>
      <c r="C134" s="49" t="s">
        <v>2</v>
      </c>
      <c r="D134" s="246"/>
      <c r="E134" s="290"/>
      <c r="F134" s="51" t="s">
        <v>78</v>
      </c>
      <c r="G134" s="2" t="s">
        <v>44</v>
      </c>
      <c r="H134" s="16">
        <v>22980</v>
      </c>
      <c r="I134" s="17">
        <v>16992</v>
      </c>
      <c r="J134" s="17">
        <v>27360</v>
      </c>
      <c r="K134" s="17"/>
      <c r="L134" s="16">
        <f t="shared" si="12"/>
        <v>13680</v>
      </c>
      <c r="M134" s="17">
        <f t="shared" si="13"/>
        <v>6.542056074766345</v>
      </c>
      <c r="N134" s="52">
        <v>25680</v>
      </c>
      <c r="O134" s="151"/>
      <c r="P134" s="17">
        <v>27360</v>
      </c>
      <c r="R134" s="17">
        <v>27360</v>
      </c>
    </row>
    <row r="135" spans="1:18" s="29" customFormat="1" ht="12.75" hidden="1">
      <c r="A135" s="2" t="s">
        <v>10</v>
      </c>
      <c r="B135" s="49" t="s">
        <v>1</v>
      </c>
      <c r="C135" s="49" t="s">
        <v>72</v>
      </c>
      <c r="D135" s="246"/>
      <c r="E135" s="290"/>
      <c r="F135" s="51" t="s">
        <v>78</v>
      </c>
      <c r="G135" s="2" t="s">
        <v>30</v>
      </c>
      <c r="H135" s="16">
        <v>22680</v>
      </c>
      <c r="I135" s="17">
        <v>14496</v>
      </c>
      <c r="J135" s="17">
        <v>26700</v>
      </c>
      <c r="K135" s="17"/>
      <c r="L135" s="16">
        <f t="shared" si="12"/>
        <v>13350</v>
      </c>
      <c r="M135" s="17">
        <f t="shared" si="13"/>
        <v>3.971962616822422</v>
      </c>
      <c r="N135" s="52">
        <v>25680</v>
      </c>
      <c r="O135" s="151"/>
      <c r="P135" s="17">
        <v>26700</v>
      </c>
      <c r="R135" s="17">
        <v>26700</v>
      </c>
    </row>
    <row r="136" spans="1:18" s="29" customFormat="1" ht="12.75" customHeight="1" hidden="1">
      <c r="A136" s="2" t="s">
        <v>10</v>
      </c>
      <c r="B136" s="49" t="s">
        <v>1</v>
      </c>
      <c r="C136" s="49" t="s">
        <v>42</v>
      </c>
      <c r="D136" s="246"/>
      <c r="E136" s="290"/>
      <c r="F136" s="51" t="s">
        <v>78</v>
      </c>
      <c r="G136" s="2" t="s">
        <v>30</v>
      </c>
      <c r="H136" s="16">
        <v>22020</v>
      </c>
      <c r="I136" s="17"/>
      <c r="J136" s="17"/>
      <c r="K136" s="17"/>
      <c r="L136" s="16">
        <f t="shared" si="12"/>
        <v>0</v>
      </c>
      <c r="M136" s="17" t="e">
        <f t="shared" si="13"/>
        <v>#DIV/0!</v>
      </c>
      <c r="N136" s="52"/>
      <c r="O136" s="151"/>
      <c r="P136" s="17"/>
      <c r="R136" s="17"/>
    </row>
    <row r="137" spans="1:18" s="29" customFormat="1" ht="12.75" hidden="1">
      <c r="A137" s="2" t="s">
        <v>10</v>
      </c>
      <c r="B137" s="49" t="s">
        <v>1</v>
      </c>
      <c r="C137" s="49" t="s">
        <v>189</v>
      </c>
      <c r="D137" s="284"/>
      <c r="E137" s="291"/>
      <c r="F137" s="51" t="s">
        <v>78</v>
      </c>
      <c r="G137" s="2" t="s">
        <v>30</v>
      </c>
      <c r="H137" s="16">
        <v>23880</v>
      </c>
      <c r="I137" s="17"/>
      <c r="J137" s="17">
        <v>26760</v>
      </c>
      <c r="K137" s="17"/>
      <c r="L137" s="16">
        <f t="shared" si="12"/>
        <v>13380</v>
      </c>
      <c r="M137" s="17">
        <f t="shared" si="13"/>
        <v>3.7209302325581506</v>
      </c>
      <c r="N137" s="52">
        <v>25800</v>
      </c>
      <c r="O137" s="151"/>
      <c r="P137" s="17">
        <v>26760</v>
      </c>
      <c r="R137" s="17">
        <v>26760</v>
      </c>
    </row>
    <row r="138" spans="1:18" s="29" customFormat="1" ht="12.75" hidden="1">
      <c r="A138" s="2" t="s">
        <v>10</v>
      </c>
      <c r="B138" s="49" t="s">
        <v>5</v>
      </c>
      <c r="C138" s="49" t="s">
        <v>3</v>
      </c>
      <c r="D138" s="74" t="s">
        <v>174</v>
      </c>
      <c r="E138" s="62" t="s">
        <v>112</v>
      </c>
      <c r="F138" s="49" t="s">
        <v>78</v>
      </c>
      <c r="G138" s="2" t="s">
        <v>27</v>
      </c>
      <c r="H138" s="16">
        <v>33360</v>
      </c>
      <c r="I138" s="17">
        <v>24708</v>
      </c>
      <c r="J138" s="17"/>
      <c r="K138" s="17"/>
      <c r="L138" s="16">
        <f t="shared" si="12"/>
        <v>0</v>
      </c>
      <c r="M138" s="17" t="e">
        <f t="shared" si="13"/>
        <v>#DIV/0!</v>
      </c>
      <c r="N138" s="52"/>
      <c r="O138" s="151"/>
      <c r="P138" s="17"/>
      <c r="R138" s="17"/>
    </row>
    <row r="139" spans="1:18" s="29" customFormat="1" ht="12.75" hidden="1">
      <c r="A139" s="2" t="s">
        <v>10</v>
      </c>
      <c r="B139" s="49" t="s">
        <v>1</v>
      </c>
      <c r="C139" s="49" t="s">
        <v>4</v>
      </c>
      <c r="D139" s="245" t="s">
        <v>174</v>
      </c>
      <c r="E139" s="245" t="s">
        <v>112</v>
      </c>
      <c r="F139" s="49" t="s">
        <v>78</v>
      </c>
      <c r="G139" s="2" t="s">
        <v>35</v>
      </c>
      <c r="H139" s="16">
        <v>18600</v>
      </c>
      <c r="I139" s="17">
        <v>13200</v>
      </c>
      <c r="J139" s="17">
        <v>22380</v>
      </c>
      <c r="K139" s="17"/>
      <c r="L139" s="16">
        <f t="shared" si="12"/>
        <v>11190</v>
      </c>
      <c r="M139" s="17">
        <f t="shared" si="13"/>
        <v>4.189944134078205</v>
      </c>
      <c r="N139" s="52">
        <v>21480</v>
      </c>
      <c r="O139" s="151"/>
      <c r="P139" s="17">
        <v>22380</v>
      </c>
      <c r="R139" s="17">
        <v>22380</v>
      </c>
    </row>
    <row r="140" spans="1:18" s="29" customFormat="1" ht="12.75" hidden="1">
      <c r="A140" s="2" t="s">
        <v>10</v>
      </c>
      <c r="B140" s="49" t="s">
        <v>1</v>
      </c>
      <c r="C140" s="49" t="s">
        <v>214</v>
      </c>
      <c r="D140" s="246"/>
      <c r="E140" s="246"/>
      <c r="F140" s="49" t="s">
        <v>78</v>
      </c>
      <c r="G140" s="2" t="s">
        <v>27</v>
      </c>
      <c r="H140" s="16">
        <v>19920</v>
      </c>
      <c r="I140" s="17">
        <v>14304</v>
      </c>
      <c r="J140" s="17">
        <v>23640</v>
      </c>
      <c r="K140" s="17"/>
      <c r="L140" s="16">
        <f t="shared" si="12"/>
        <v>11820</v>
      </c>
      <c r="M140" s="17">
        <f t="shared" si="13"/>
        <v>3.6842105263157787</v>
      </c>
      <c r="N140" s="52">
        <v>22800</v>
      </c>
      <c r="O140" s="151"/>
      <c r="P140" s="17">
        <v>23640</v>
      </c>
      <c r="R140" s="17">
        <v>23640</v>
      </c>
    </row>
    <row r="141" spans="1:18" s="29" customFormat="1" ht="12.75" hidden="1">
      <c r="A141" s="2" t="s">
        <v>10</v>
      </c>
      <c r="B141" s="49" t="s">
        <v>1</v>
      </c>
      <c r="C141" s="49" t="s">
        <v>204</v>
      </c>
      <c r="D141" s="246"/>
      <c r="E141" s="246"/>
      <c r="F141" s="49" t="s">
        <v>78</v>
      </c>
      <c r="G141" s="2" t="s">
        <v>27</v>
      </c>
      <c r="H141" s="16">
        <v>19920</v>
      </c>
      <c r="I141" s="17">
        <v>14304</v>
      </c>
      <c r="J141" s="17"/>
      <c r="K141" s="17"/>
      <c r="L141" s="16">
        <f t="shared" si="12"/>
        <v>0</v>
      </c>
      <c r="M141" s="17"/>
      <c r="N141" s="52">
        <v>22680</v>
      </c>
      <c r="O141" s="151"/>
      <c r="P141" s="17"/>
      <c r="R141" s="17"/>
    </row>
    <row r="142" spans="1:18" s="29" customFormat="1" ht="12.75" hidden="1">
      <c r="A142" s="2" t="s">
        <v>10</v>
      </c>
      <c r="B142" s="49" t="s">
        <v>1</v>
      </c>
      <c r="C142" s="49" t="s">
        <v>187</v>
      </c>
      <c r="D142" s="246"/>
      <c r="E142" s="246"/>
      <c r="F142" s="49" t="s">
        <v>78</v>
      </c>
      <c r="G142" s="2" t="s">
        <v>188</v>
      </c>
      <c r="H142" s="16">
        <v>19392</v>
      </c>
      <c r="I142" s="17">
        <v>14304</v>
      </c>
      <c r="J142" s="17">
        <v>23580</v>
      </c>
      <c r="K142" s="17"/>
      <c r="L142" s="16">
        <f t="shared" si="12"/>
        <v>11790</v>
      </c>
      <c r="M142" s="17">
        <f t="shared" si="13"/>
        <v>3.9682539682539764</v>
      </c>
      <c r="N142" s="52">
        <v>22680</v>
      </c>
      <c r="O142" s="151"/>
      <c r="P142" s="17">
        <v>23580</v>
      </c>
      <c r="R142" s="17">
        <v>23580</v>
      </c>
    </row>
    <row r="143" spans="1:18" s="29" customFormat="1" ht="12.75" hidden="1">
      <c r="A143" s="2" t="s">
        <v>10</v>
      </c>
      <c r="B143" s="49" t="s">
        <v>1</v>
      </c>
      <c r="C143" s="49" t="s">
        <v>213</v>
      </c>
      <c r="D143" s="284"/>
      <c r="E143" s="284"/>
      <c r="F143" s="49" t="s">
        <v>78</v>
      </c>
      <c r="G143" s="2" t="s">
        <v>44</v>
      </c>
      <c r="H143" s="16">
        <v>23364</v>
      </c>
      <c r="I143" s="17">
        <v>14304</v>
      </c>
      <c r="J143" s="17">
        <v>27480</v>
      </c>
      <c r="K143" s="17"/>
      <c r="L143" s="16">
        <f t="shared" si="12"/>
        <v>13740</v>
      </c>
      <c r="M143" s="17">
        <f t="shared" si="13"/>
        <v>4.090909090909101</v>
      </c>
      <c r="N143" s="52">
        <v>26400</v>
      </c>
      <c r="O143" s="151"/>
      <c r="P143" s="17">
        <v>27480</v>
      </c>
      <c r="R143" s="17">
        <v>27480</v>
      </c>
    </row>
    <row r="144" spans="1:18" s="29" customFormat="1" ht="12.75" hidden="1">
      <c r="A144" s="2" t="s">
        <v>10</v>
      </c>
      <c r="B144" s="49" t="s">
        <v>5</v>
      </c>
      <c r="C144" s="49" t="s">
        <v>34</v>
      </c>
      <c r="D144" s="245" t="s">
        <v>175</v>
      </c>
      <c r="E144" s="249" t="s">
        <v>113</v>
      </c>
      <c r="F144" s="49" t="s">
        <v>78</v>
      </c>
      <c r="G144" s="2" t="s">
        <v>27</v>
      </c>
      <c r="H144" s="16">
        <v>33240</v>
      </c>
      <c r="I144" s="17">
        <v>24300</v>
      </c>
      <c r="J144" s="17">
        <v>37860</v>
      </c>
      <c r="K144" s="17"/>
      <c r="L144" s="16">
        <f t="shared" si="12"/>
        <v>18930</v>
      </c>
      <c r="M144" s="17">
        <f t="shared" si="13"/>
        <v>3.104575163398682</v>
      </c>
      <c r="N144" s="52">
        <v>36720</v>
      </c>
      <c r="O144" s="151"/>
      <c r="P144" s="17">
        <v>37860</v>
      </c>
      <c r="R144" s="17">
        <v>37860</v>
      </c>
    </row>
    <row r="145" spans="1:18" s="29" customFormat="1" ht="12.75" hidden="1">
      <c r="A145" s="2" t="s">
        <v>10</v>
      </c>
      <c r="B145" s="49" t="s">
        <v>1</v>
      </c>
      <c r="C145" s="49" t="s">
        <v>4</v>
      </c>
      <c r="D145" s="246"/>
      <c r="E145" s="250"/>
      <c r="F145" s="49" t="s">
        <v>78</v>
      </c>
      <c r="G145" s="2" t="s">
        <v>31</v>
      </c>
      <c r="H145" s="16">
        <v>17640</v>
      </c>
      <c r="I145" s="17">
        <v>12384</v>
      </c>
      <c r="J145" s="17">
        <v>21240</v>
      </c>
      <c r="K145" s="17"/>
      <c r="L145" s="16">
        <f t="shared" si="12"/>
        <v>10620</v>
      </c>
      <c r="M145" s="17">
        <f t="shared" si="13"/>
        <v>4.117647058823537</v>
      </c>
      <c r="N145" s="52">
        <v>20400</v>
      </c>
      <c r="O145" s="151"/>
      <c r="P145" s="17">
        <v>21240</v>
      </c>
      <c r="R145" s="17">
        <v>21240</v>
      </c>
    </row>
    <row r="146" spans="1:18" s="29" customFormat="1" ht="12.75" hidden="1">
      <c r="A146" s="2" t="s">
        <v>10</v>
      </c>
      <c r="B146" s="49" t="s">
        <v>1</v>
      </c>
      <c r="C146" s="49" t="s">
        <v>42</v>
      </c>
      <c r="D146" s="284"/>
      <c r="E146" s="251"/>
      <c r="F146" s="49" t="s">
        <v>78</v>
      </c>
      <c r="G146" s="2" t="s">
        <v>30</v>
      </c>
      <c r="H146" s="16">
        <v>20460</v>
      </c>
      <c r="I146" s="17"/>
      <c r="J146" s="17">
        <v>24480</v>
      </c>
      <c r="K146" s="17"/>
      <c r="L146" s="16">
        <f t="shared" si="12"/>
        <v>12240</v>
      </c>
      <c r="M146" s="17">
        <f t="shared" si="13"/>
        <v>4.081632653061229</v>
      </c>
      <c r="N146" s="52">
        <v>23520</v>
      </c>
      <c r="O146" s="151"/>
      <c r="P146" s="17">
        <v>24480</v>
      </c>
      <c r="R146" s="17">
        <v>24480</v>
      </c>
    </row>
    <row r="147" spans="1:18" s="29" customFormat="1" ht="12.75" hidden="1">
      <c r="A147" s="2" t="s">
        <v>10</v>
      </c>
      <c r="B147" s="49" t="s">
        <v>5</v>
      </c>
      <c r="C147" s="49" t="s">
        <v>34</v>
      </c>
      <c r="D147" s="245" t="s">
        <v>176</v>
      </c>
      <c r="E147" s="245" t="s">
        <v>114</v>
      </c>
      <c r="F147" s="49" t="s">
        <v>78</v>
      </c>
      <c r="G147" s="2" t="s">
        <v>27</v>
      </c>
      <c r="H147" s="16">
        <v>33000</v>
      </c>
      <c r="I147" s="17">
        <v>23592</v>
      </c>
      <c r="J147" s="17">
        <v>37620</v>
      </c>
      <c r="K147" s="17"/>
      <c r="L147" s="16">
        <f t="shared" si="12"/>
        <v>18810</v>
      </c>
      <c r="M147" s="17">
        <f t="shared" si="13"/>
        <v>1.7857142857142794</v>
      </c>
      <c r="N147" s="52">
        <v>36960</v>
      </c>
      <c r="O147" s="151"/>
      <c r="P147" s="17">
        <v>37620</v>
      </c>
      <c r="R147" s="17">
        <v>37620</v>
      </c>
    </row>
    <row r="148" spans="1:18" s="29" customFormat="1" ht="12.75" hidden="1">
      <c r="A148" s="2" t="s">
        <v>10</v>
      </c>
      <c r="B148" s="49" t="s">
        <v>1</v>
      </c>
      <c r="C148" s="49" t="s">
        <v>42</v>
      </c>
      <c r="D148" s="246"/>
      <c r="E148" s="246"/>
      <c r="F148" s="44" t="s">
        <v>78</v>
      </c>
      <c r="G148" s="8" t="s">
        <v>30</v>
      </c>
      <c r="H148" s="14">
        <v>19920</v>
      </c>
      <c r="I148" s="17">
        <v>14208</v>
      </c>
      <c r="J148" s="15">
        <v>24000</v>
      </c>
      <c r="K148" s="15"/>
      <c r="L148" s="16">
        <f t="shared" si="12"/>
        <v>12000</v>
      </c>
      <c r="M148" s="17">
        <f t="shared" si="13"/>
        <v>4.166666666666674</v>
      </c>
      <c r="N148" s="56">
        <v>23040</v>
      </c>
      <c r="O148" s="151"/>
      <c r="P148" s="15">
        <v>24000</v>
      </c>
      <c r="R148" s="15">
        <v>24000</v>
      </c>
    </row>
    <row r="149" spans="1:18" s="29" customFormat="1" ht="12.75" hidden="1">
      <c r="A149" s="2" t="s">
        <v>10</v>
      </c>
      <c r="B149" s="49" t="s">
        <v>1</v>
      </c>
      <c r="C149" s="49" t="s">
        <v>4</v>
      </c>
      <c r="D149" s="284"/>
      <c r="E149" s="284"/>
      <c r="F149" s="49" t="s">
        <v>78</v>
      </c>
      <c r="G149" s="2" t="s">
        <v>31</v>
      </c>
      <c r="H149" s="16">
        <v>17340</v>
      </c>
      <c r="I149" s="17">
        <v>11292</v>
      </c>
      <c r="J149" s="17">
        <v>21000</v>
      </c>
      <c r="K149" s="17"/>
      <c r="L149" s="16">
        <f t="shared" si="12"/>
        <v>10500</v>
      </c>
      <c r="M149" s="17">
        <f t="shared" si="13"/>
        <v>4.166666666666674</v>
      </c>
      <c r="N149" s="52">
        <v>20160</v>
      </c>
      <c r="O149" s="151"/>
      <c r="P149" s="17">
        <v>21000</v>
      </c>
      <c r="R149" s="17">
        <v>21000</v>
      </c>
    </row>
    <row r="150" spans="1:18" s="29" customFormat="1" ht="12.75" hidden="1">
      <c r="A150" s="2" t="s">
        <v>10</v>
      </c>
      <c r="B150" s="49" t="s">
        <v>5</v>
      </c>
      <c r="C150" s="49" t="s">
        <v>227</v>
      </c>
      <c r="D150" s="74">
        <v>190100</v>
      </c>
      <c r="E150" s="74" t="s">
        <v>228</v>
      </c>
      <c r="F150" s="49" t="s">
        <v>70</v>
      </c>
      <c r="G150" s="2" t="s">
        <v>44</v>
      </c>
      <c r="H150" s="16"/>
      <c r="I150" s="19"/>
      <c r="J150" s="19">
        <v>38160</v>
      </c>
      <c r="K150" s="19"/>
      <c r="L150" s="16">
        <f t="shared" si="12"/>
        <v>19080</v>
      </c>
      <c r="M150" s="17">
        <f t="shared" si="13"/>
        <v>6.000000000000005</v>
      </c>
      <c r="N150" s="52">
        <v>36000</v>
      </c>
      <c r="O150" s="151"/>
      <c r="P150" s="19">
        <v>38160</v>
      </c>
      <c r="R150" s="19">
        <v>38160</v>
      </c>
    </row>
    <row r="151" spans="1:18" s="29" customFormat="1" ht="30" hidden="1">
      <c r="A151" s="2" t="s">
        <v>10</v>
      </c>
      <c r="B151" s="49" t="s">
        <v>5</v>
      </c>
      <c r="C151" s="49" t="s">
        <v>227</v>
      </c>
      <c r="D151" s="72">
        <v>151000</v>
      </c>
      <c r="E151" s="127" t="s">
        <v>232</v>
      </c>
      <c r="F151" s="49" t="s">
        <v>70</v>
      </c>
      <c r="G151" s="2" t="s">
        <v>44</v>
      </c>
      <c r="H151" s="16"/>
      <c r="I151" s="19"/>
      <c r="J151" s="19">
        <v>39900</v>
      </c>
      <c r="K151" s="19"/>
      <c r="L151" s="16">
        <f t="shared" si="12"/>
        <v>19950</v>
      </c>
      <c r="M151" s="17"/>
      <c r="N151" s="52"/>
      <c r="O151" s="151"/>
      <c r="P151" s="19">
        <v>39900</v>
      </c>
      <c r="R151" s="19">
        <v>39900</v>
      </c>
    </row>
    <row r="152" spans="1:18" s="29" customFormat="1" ht="12.75" hidden="1">
      <c r="A152" s="2" t="s">
        <v>10</v>
      </c>
      <c r="B152" s="49" t="s">
        <v>5</v>
      </c>
      <c r="C152" s="49" t="s">
        <v>227</v>
      </c>
      <c r="D152" s="74">
        <v>190500</v>
      </c>
      <c r="E152" s="74" t="s">
        <v>230</v>
      </c>
      <c r="F152" s="49" t="s">
        <v>70</v>
      </c>
      <c r="G152" s="2" t="s">
        <v>44</v>
      </c>
      <c r="H152" s="16"/>
      <c r="I152" s="19"/>
      <c r="J152" s="19">
        <v>38340</v>
      </c>
      <c r="K152" s="19"/>
      <c r="L152" s="16">
        <f t="shared" si="12"/>
        <v>19170</v>
      </c>
      <c r="M152" s="17">
        <f t="shared" si="13"/>
        <v>6.146179401993357</v>
      </c>
      <c r="N152" s="52">
        <v>36120</v>
      </c>
      <c r="O152" s="151"/>
      <c r="P152" s="19">
        <v>38340</v>
      </c>
      <c r="R152" s="19">
        <v>38340</v>
      </c>
    </row>
    <row r="153" spans="1:18" s="29" customFormat="1" ht="12.75" hidden="1">
      <c r="A153" s="2" t="s">
        <v>10</v>
      </c>
      <c r="B153" s="49" t="s">
        <v>5</v>
      </c>
      <c r="C153" s="49" t="s">
        <v>34</v>
      </c>
      <c r="D153" s="245" t="s">
        <v>177</v>
      </c>
      <c r="E153" s="285" t="s">
        <v>115</v>
      </c>
      <c r="F153" s="49" t="s">
        <v>78</v>
      </c>
      <c r="G153" s="2" t="s">
        <v>27</v>
      </c>
      <c r="H153" s="16">
        <v>33300</v>
      </c>
      <c r="I153" s="19"/>
      <c r="J153" s="16">
        <v>37140</v>
      </c>
      <c r="K153" s="17"/>
      <c r="L153" s="16">
        <f t="shared" si="12"/>
        <v>18570</v>
      </c>
      <c r="M153" s="17">
        <f t="shared" si="13"/>
        <v>2.8239202657807327</v>
      </c>
      <c r="N153" s="52">
        <v>36120</v>
      </c>
      <c r="O153" s="151"/>
      <c r="P153" s="16">
        <v>37140</v>
      </c>
      <c r="R153" s="16">
        <v>37140</v>
      </c>
    </row>
    <row r="154" spans="1:18" s="29" customFormat="1" ht="12.75" hidden="1">
      <c r="A154" s="2" t="s">
        <v>10</v>
      </c>
      <c r="B154" s="49" t="s">
        <v>1</v>
      </c>
      <c r="C154" s="49" t="s">
        <v>34</v>
      </c>
      <c r="D154" s="246"/>
      <c r="E154" s="290"/>
      <c r="F154" s="49" t="s">
        <v>78</v>
      </c>
      <c r="G154" s="2" t="s">
        <v>30</v>
      </c>
      <c r="H154" s="16">
        <v>20400</v>
      </c>
      <c r="I154" s="21"/>
      <c r="J154" s="28">
        <v>24420</v>
      </c>
      <c r="K154" s="28"/>
      <c r="L154" s="16">
        <f t="shared" si="12"/>
        <v>12210</v>
      </c>
      <c r="M154" s="17">
        <f t="shared" si="13"/>
        <v>4.358974358974366</v>
      </c>
      <c r="N154" s="52">
        <v>23400</v>
      </c>
      <c r="O154" s="151"/>
      <c r="P154" s="28">
        <v>24420</v>
      </c>
      <c r="R154" s="28">
        <v>24420</v>
      </c>
    </row>
    <row r="155" spans="1:18" s="29" customFormat="1" ht="12.75" hidden="1">
      <c r="A155" s="2" t="s">
        <v>10</v>
      </c>
      <c r="B155" s="49" t="s">
        <v>1</v>
      </c>
      <c r="C155" s="49" t="s">
        <v>4</v>
      </c>
      <c r="D155" s="284"/>
      <c r="E155" s="291"/>
      <c r="F155" s="49" t="s">
        <v>78</v>
      </c>
      <c r="G155" s="2" t="s">
        <v>31</v>
      </c>
      <c r="H155" s="16">
        <v>17880</v>
      </c>
      <c r="I155" s="17"/>
      <c r="J155" s="17">
        <v>21540</v>
      </c>
      <c r="K155" s="17"/>
      <c r="L155" s="16">
        <f t="shared" si="12"/>
        <v>10770</v>
      </c>
      <c r="M155" s="17">
        <f t="shared" si="13"/>
        <v>4.3604651162790775</v>
      </c>
      <c r="N155" s="52">
        <v>20640</v>
      </c>
      <c r="O155" s="151"/>
      <c r="P155" s="17">
        <v>21540</v>
      </c>
      <c r="R155" s="17">
        <v>21540</v>
      </c>
    </row>
    <row r="156" spans="1:18" s="29" customFormat="1" ht="12.75" hidden="1">
      <c r="A156" s="2" t="s">
        <v>10</v>
      </c>
      <c r="B156" s="49" t="s">
        <v>1</v>
      </c>
      <c r="C156" s="49" t="s">
        <v>153</v>
      </c>
      <c r="D156" s="74" t="s">
        <v>62</v>
      </c>
      <c r="E156" s="73"/>
      <c r="F156" s="49" t="s">
        <v>78</v>
      </c>
      <c r="G156" s="6" t="s">
        <v>30</v>
      </c>
      <c r="H156" s="18">
        <v>20520</v>
      </c>
      <c r="I156" s="17">
        <v>15528</v>
      </c>
      <c r="J156" s="19"/>
      <c r="K156" s="19"/>
      <c r="L156" s="19"/>
      <c r="M156" s="17" t="e">
        <f t="shared" si="13"/>
        <v>#DIV/0!</v>
      </c>
      <c r="N156" s="55"/>
      <c r="O156" s="151"/>
      <c r="P156" s="19"/>
      <c r="R156" s="19"/>
    </row>
    <row r="157" spans="1:18" s="29" customFormat="1" ht="12.75" customHeight="1" hidden="1">
      <c r="A157" s="308" t="s">
        <v>10</v>
      </c>
      <c r="B157" s="288" t="s">
        <v>1</v>
      </c>
      <c r="C157" s="288" t="s">
        <v>3</v>
      </c>
      <c r="D157" s="293">
        <v>190603</v>
      </c>
      <c r="E157" s="285" t="s">
        <v>229</v>
      </c>
      <c r="F157" s="245" t="s">
        <v>78</v>
      </c>
      <c r="G157" s="245" t="s">
        <v>188</v>
      </c>
      <c r="H157" s="303">
        <v>18120</v>
      </c>
      <c r="I157" s="26"/>
      <c r="J157" s="313"/>
      <c r="K157" s="117"/>
      <c r="L157" s="117"/>
      <c r="M157" s="318"/>
      <c r="N157" s="55">
        <v>23160</v>
      </c>
      <c r="O157" s="151"/>
      <c r="P157" s="313"/>
      <c r="R157" s="313"/>
    </row>
    <row r="158" spans="1:18" s="29" customFormat="1" ht="21.75" customHeight="1" hidden="1">
      <c r="A158" s="316"/>
      <c r="B158" s="317"/>
      <c r="C158" s="317"/>
      <c r="D158" s="295"/>
      <c r="E158" s="287"/>
      <c r="F158" s="284"/>
      <c r="G158" s="284"/>
      <c r="H158" s="304"/>
      <c r="I158" s="26"/>
      <c r="J158" s="314"/>
      <c r="K158" s="126"/>
      <c r="L158" s="126"/>
      <c r="M158" s="319"/>
      <c r="N158" s="56"/>
      <c r="O158" s="151"/>
      <c r="P158" s="314"/>
      <c r="R158" s="314"/>
    </row>
    <row r="159" spans="1:18" s="29" customFormat="1" ht="12.75" hidden="1">
      <c r="A159" s="2"/>
      <c r="B159" s="2"/>
      <c r="C159" s="2"/>
      <c r="D159" s="49"/>
      <c r="E159" s="8"/>
      <c r="F159" s="44"/>
      <c r="G159" s="8"/>
      <c r="H159" s="14"/>
      <c r="I159" s="17"/>
      <c r="J159" s="15"/>
      <c r="K159" s="15"/>
      <c r="L159" s="15"/>
      <c r="M159" s="15"/>
      <c r="N159" s="56"/>
      <c r="O159" s="151"/>
      <c r="P159" s="15"/>
      <c r="R159" s="15"/>
    </row>
    <row r="160" spans="1:18" s="29" customFormat="1" ht="12.75" hidden="1">
      <c r="A160" s="2" t="s">
        <v>10</v>
      </c>
      <c r="B160" s="2" t="s">
        <v>1</v>
      </c>
      <c r="C160" s="2" t="s">
        <v>3</v>
      </c>
      <c r="D160" s="2" t="s">
        <v>68</v>
      </c>
      <c r="E160" s="2"/>
      <c r="F160" s="2" t="s">
        <v>78</v>
      </c>
      <c r="G160" s="2" t="s">
        <v>30</v>
      </c>
      <c r="H160" s="16">
        <v>18120</v>
      </c>
      <c r="I160" s="16"/>
      <c r="J160" s="20"/>
      <c r="K160" s="20"/>
      <c r="L160" s="20"/>
      <c r="M160" s="20"/>
      <c r="O160" s="151"/>
      <c r="P160" s="20"/>
      <c r="R160" s="20"/>
    </row>
    <row r="161" spans="1:18" s="29" customFormat="1" ht="12.75">
      <c r="A161" s="5"/>
      <c r="B161" s="5"/>
      <c r="C161" s="5"/>
      <c r="D161" s="5"/>
      <c r="E161" s="5"/>
      <c r="F161" s="5"/>
      <c r="G161" s="5"/>
      <c r="H161" s="20"/>
      <c r="I161" s="20"/>
      <c r="J161" s="20"/>
      <c r="K161" s="20"/>
      <c r="L161" s="20"/>
      <c r="M161" s="20"/>
      <c r="O161" s="151"/>
      <c r="P161" s="20"/>
      <c r="R161" s="20"/>
    </row>
    <row r="162" spans="1:18" s="29" customFormat="1" ht="12.75">
      <c r="A162" s="5"/>
      <c r="B162" s="5"/>
      <c r="C162" s="5"/>
      <c r="D162" s="5"/>
      <c r="E162" s="5"/>
      <c r="F162" s="5"/>
      <c r="G162" s="5"/>
      <c r="H162" s="20"/>
      <c r="I162" s="20"/>
      <c r="J162" s="20"/>
      <c r="K162" s="20"/>
      <c r="L162" s="20"/>
      <c r="M162" s="20"/>
      <c r="O162" s="151"/>
      <c r="P162" s="20"/>
      <c r="R162" s="20"/>
    </row>
    <row r="163" spans="1:18" s="29" customFormat="1" ht="14.25">
      <c r="A163" s="266" t="s">
        <v>41</v>
      </c>
      <c r="B163" s="266"/>
      <c r="C163" s="266"/>
      <c r="D163" s="266"/>
      <c r="E163" s="266"/>
      <c r="F163" s="266"/>
      <c r="G163" s="266"/>
      <c r="H163" s="266"/>
      <c r="I163" s="266"/>
      <c r="J163" s="111"/>
      <c r="K163" s="20"/>
      <c r="L163" s="20"/>
      <c r="M163" s="20"/>
      <c r="O163" s="151"/>
      <c r="P163" s="111"/>
      <c r="R163" s="111"/>
    </row>
    <row r="164" spans="1:18" s="29" customFormat="1" ht="20.25">
      <c r="A164" s="86" t="s">
        <v>132</v>
      </c>
      <c r="B164" s="86" t="s">
        <v>133</v>
      </c>
      <c r="C164" s="87" t="s">
        <v>73</v>
      </c>
      <c r="D164" s="86" t="s">
        <v>130</v>
      </c>
      <c r="E164" s="86" t="s">
        <v>129</v>
      </c>
      <c r="F164" s="86" t="s">
        <v>75</v>
      </c>
      <c r="G164" s="86" t="s">
        <v>134</v>
      </c>
      <c r="H164" s="88" t="s">
        <v>76</v>
      </c>
      <c r="I164" s="89"/>
      <c r="J164" s="142" t="s">
        <v>246</v>
      </c>
      <c r="K164" s="20"/>
      <c r="L164" s="142" t="s">
        <v>243</v>
      </c>
      <c r="M164" s="89" t="s">
        <v>218</v>
      </c>
      <c r="N164" s="88" t="s">
        <v>76</v>
      </c>
      <c r="O164" s="156"/>
      <c r="P164" s="142" t="s">
        <v>299</v>
      </c>
      <c r="R164" s="142" t="s">
        <v>299</v>
      </c>
    </row>
    <row r="165" spans="1:18" s="29" customFormat="1" ht="26.25" customHeight="1">
      <c r="A165" s="80"/>
      <c r="B165" s="80" t="s">
        <v>61</v>
      </c>
      <c r="C165" s="90" t="s">
        <v>74</v>
      </c>
      <c r="D165" s="80" t="s">
        <v>131</v>
      </c>
      <c r="E165" s="80"/>
      <c r="F165" s="80"/>
      <c r="G165" s="80" t="s">
        <v>61</v>
      </c>
      <c r="H165" s="91" t="s">
        <v>77</v>
      </c>
      <c r="I165" s="92" t="s">
        <v>60</v>
      </c>
      <c r="J165" s="120" t="s">
        <v>245</v>
      </c>
      <c r="K165" s="20"/>
      <c r="L165" s="120" t="s">
        <v>244</v>
      </c>
      <c r="M165" s="92" t="s">
        <v>219</v>
      </c>
      <c r="N165" s="91" t="s">
        <v>77</v>
      </c>
      <c r="O165" s="157"/>
      <c r="P165" s="120" t="s">
        <v>300</v>
      </c>
      <c r="R165" s="120" t="s">
        <v>307</v>
      </c>
    </row>
    <row r="166" spans="1:18" s="29" customFormat="1" ht="12.75">
      <c r="A166" s="2" t="s">
        <v>10</v>
      </c>
      <c r="B166" s="49" t="s">
        <v>1</v>
      </c>
      <c r="C166" s="49" t="s">
        <v>4</v>
      </c>
      <c r="D166" s="245" t="s">
        <v>172</v>
      </c>
      <c r="E166" s="285" t="s">
        <v>198</v>
      </c>
      <c r="F166" s="51" t="s">
        <v>78</v>
      </c>
      <c r="G166" s="2" t="s">
        <v>35</v>
      </c>
      <c r="H166" s="16">
        <v>19080</v>
      </c>
      <c r="I166" s="17">
        <v>12504</v>
      </c>
      <c r="J166" s="16">
        <v>24360</v>
      </c>
      <c r="K166" s="20"/>
      <c r="L166" s="16">
        <f>J166/2</f>
        <v>12180</v>
      </c>
      <c r="M166" s="16">
        <f>(J166/N166-1)*100</f>
        <v>11.538461538461542</v>
      </c>
      <c r="N166" s="52">
        <v>21840</v>
      </c>
      <c r="O166" s="153"/>
      <c r="P166" s="16">
        <f>J166/2</f>
        <v>12180</v>
      </c>
      <c r="R166" s="16">
        <v>12380</v>
      </c>
    </row>
    <row r="167" spans="1:18" s="29" customFormat="1" ht="12.75" hidden="1">
      <c r="A167" s="2" t="s">
        <v>10</v>
      </c>
      <c r="B167" s="49" t="s">
        <v>1</v>
      </c>
      <c r="C167" s="49" t="s">
        <v>213</v>
      </c>
      <c r="D167" s="246"/>
      <c r="E167" s="290"/>
      <c r="F167" s="51" t="s">
        <v>78</v>
      </c>
      <c r="G167" s="2" t="s">
        <v>44</v>
      </c>
      <c r="H167" s="16">
        <v>24840</v>
      </c>
      <c r="I167" s="17"/>
      <c r="J167" s="16">
        <v>31740</v>
      </c>
      <c r="K167" s="20"/>
      <c r="L167" s="16">
        <f aca="true" t="shared" si="14" ref="L167:L188">J167/2</f>
        <v>15870</v>
      </c>
      <c r="M167" s="16">
        <f aca="true" t="shared" si="15" ref="M167:M188">(J167/N167-1)*100</f>
        <v>12.076271186440678</v>
      </c>
      <c r="N167" s="52">
        <v>28320</v>
      </c>
      <c r="O167" s="153"/>
      <c r="P167" s="16">
        <f>J167/2</f>
        <v>15870</v>
      </c>
      <c r="R167" s="16"/>
    </row>
    <row r="168" spans="1:18" s="29" customFormat="1" ht="12.75" hidden="1">
      <c r="A168" s="2" t="s">
        <v>10</v>
      </c>
      <c r="B168" s="49" t="s">
        <v>1</v>
      </c>
      <c r="C168" s="49" t="s">
        <v>231</v>
      </c>
      <c r="D168" s="246"/>
      <c r="E168" s="290"/>
      <c r="F168" s="51" t="s">
        <v>78</v>
      </c>
      <c r="G168" s="2" t="s">
        <v>44</v>
      </c>
      <c r="H168" s="16"/>
      <c r="I168" s="17"/>
      <c r="J168" s="16">
        <v>43260</v>
      </c>
      <c r="K168" s="20"/>
      <c r="L168" s="16">
        <f t="shared" si="14"/>
        <v>21630</v>
      </c>
      <c r="M168" s="16">
        <f t="shared" si="15"/>
        <v>12.35196343237066</v>
      </c>
      <c r="N168" s="52">
        <v>38504</v>
      </c>
      <c r="O168" s="153"/>
      <c r="P168" s="16">
        <v>21150</v>
      </c>
      <c r="R168" s="16"/>
    </row>
    <row r="169" spans="1:18" s="29" customFormat="1" ht="12.75">
      <c r="A169" s="2" t="s">
        <v>10</v>
      </c>
      <c r="B169" s="49" t="s">
        <v>1</v>
      </c>
      <c r="C169" s="49" t="s">
        <v>69</v>
      </c>
      <c r="D169" s="284"/>
      <c r="E169" s="291"/>
      <c r="F169" s="51" t="s">
        <v>78</v>
      </c>
      <c r="G169" s="2" t="s">
        <v>30</v>
      </c>
      <c r="H169" s="16">
        <v>20520</v>
      </c>
      <c r="I169" s="17"/>
      <c r="J169" s="16">
        <v>26100</v>
      </c>
      <c r="K169" s="20"/>
      <c r="L169" s="16">
        <f t="shared" si="14"/>
        <v>13050</v>
      </c>
      <c r="M169" s="16">
        <f t="shared" si="15"/>
        <v>11.538461538461542</v>
      </c>
      <c r="N169" s="52">
        <v>23400</v>
      </c>
      <c r="O169" s="153"/>
      <c r="P169" s="16">
        <f aca="true" t="shared" si="16" ref="P169:P188">J169/2</f>
        <v>13050</v>
      </c>
      <c r="R169" s="16">
        <v>13980</v>
      </c>
    </row>
    <row r="170" spans="1:18" s="29" customFormat="1" ht="12.75">
      <c r="A170" s="2" t="s">
        <v>10</v>
      </c>
      <c r="B170" s="49" t="s">
        <v>1</v>
      </c>
      <c r="C170" s="49" t="s">
        <v>4</v>
      </c>
      <c r="D170" s="245" t="s">
        <v>173</v>
      </c>
      <c r="E170" s="285" t="s">
        <v>206</v>
      </c>
      <c r="F170" s="51" t="s">
        <v>78</v>
      </c>
      <c r="G170" s="2" t="s">
        <v>35</v>
      </c>
      <c r="H170" s="16">
        <v>18300</v>
      </c>
      <c r="I170" s="17">
        <v>12480</v>
      </c>
      <c r="J170" s="16">
        <v>23580</v>
      </c>
      <c r="K170" s="20"/>
      <c r="L170" s="16">
        <f t="shared" si="14"/>
        <v>11790</v>
      </c>
      <c r="M170" s="16">
        <f t="shared" si="15"/>
        <v>12.285714285714278</v>
      </c>
      <c r="N170" s="52">
        <v>21000</v>
      </c>
      <c r="O170" s="153"/>
      <c r="P170" s="16">
        <f t="shared" si="16"/>
        <v>11790</v>
      </c>
      <c r="R170" s="16">
        <v>12380</v>
      </c>
    </row>
    <row r="171" spans="1:18" s="29" customFormat="1" ht="12.75" hidden="1">
      <c r="A171" s="2" t="s">
        <v>10</v>
      </c>
      <c r="B171" s="49" t="s">
        <v>1</v>
      </c>
      <c r="C171" s="49" t="s">
        <v>2</v>
      </c>
      <c r="D171" s="246"/>
      <c r="E171" s="290"/>
      <c r="F171" s="51" t="s">
        <v>78</v>
      </c>
      <c r="G171" s="2" t="s">
        <v>44</v>
      </c>
      <c r="H171" s="16">
        <v>22980</v>
      </c>
      <c r="I171" s="17">
        <v>16992</v>
      </c>
      <c r="J171" s="16">
        <v>29340</v>
      </c>
      <c r="K171" s="20"/>
      <c r="L171" s="16">
        <f t="shared" si="14"/>
        <v>14670</v>
      </c>
      <c r="M171" s="16">
        <f t="shared" si="15"/>
        <v>14.252336448598136</v>
      </c>
      <c r="N171" s="52">
        <v>25680</v>
      </c>
      <c r="O171" s="153"/>
      <c r="P171" s="16">
        <f t="shared" si="16"/>
        <v>14670</v>
      </c>
      <c r="R171" s="16"/>
    </row>
    <row r="172" spans="1:18" s="29" customFormat="1" ht="12.75">
      <c r="A172" s="2" t="s">
        <v>10</v>
      </c>
      <c r="B172" s="49" t="s">
        <v>1</v>
      </c>
      <c r="C172" s="49" t="s">
        <v>72</v>
      </c>
      <c r="D172" s="246"/>
      <c r="E172" s="290"/>
      <c r="F172" s="51" t="s">
        <v>78</v>
      </c>
      <c r="G172" s="2" t="s">
        <v>30</v>
      </c>
      <c r="H172" s="16">
        <v>22680</v>
      </c>
      <c r="I172" s="17">
        <v>14496</v>
      </c>
      <c r="J172" s="16">
        <v>28620</v>
      </c>
      <c r="K172" s="20"/>
      <c r="L172" s="16">
        <f t="shared" si="14"/>
        <v>14310</v>
      </c>
      <c r="M172" s="16">
        <f t="shared" si="15"/>
        <v>11.448598130841114</v>
      </c>
      <c r="N172" s="52">
        <v>25680</v>
      </c>
      <c r="O172" s="153"/>
      <c r="P172" s="16">
        <f t="shared" si="16"/>
        <v>14310</v>
      </c>
      <c r="R172" s="16">
        <v>14380</v>
      </c>
    </row>
    <row r="173" spans="1:18" s="29" customFormat="1" ht="12.75" hidden="1">
      <c r="A173" s="2" t="s">
        <v>10</v>
      </c>
      <c r="B173" s="49" t="s">
        <v>1</v>
      </c>
      <c r="C173" s="49" t="s">
        <v>189</v>
      </c>
      <c r="D173" s="284"/>
      <c r="E173" s="291"/>
      <c r="F173" s="51" t="s">
        <v>78</v>
      </c>
      <c r="G173" s="2" t="s">
        <v>30</v>
      </c>
      <c r="H173" s="16">
        <v>23880</v>
      </c>
      <c r="I173" s="17"/>
      <c r="J173" s="16">
        <v>28620</v>
      </c>
      <c r="K173" s="20"/>
      <c r="L173" s="16">
        <f t="shared" si="14"/>
        <v>14310</v>
      </c>
      <c r="M173" s="16">
        <f t="shared" si="15"/>
        <v>10.93023255813954</v>
      </c>
      <c r="N173" s="52">
        <v>25800</v>
      </c>
      <c r="O173" s="153"/>
      <c r="P173" s="16">
        <f t="shared" si="16"/>
        <v>14310</v>
      </c>
      <c r="R173" s="16"/>
    </row>
    <row r="174" spans="1:18" s="29" customFormat="1" ht="12.75">
      <c r="A174" s="2" t="s">
        <v>10</v>
      </c>
      <c r="B174" s="49" t="s">
        <v>1</v>
      </c>
      <c r="C174" s="49" t="s">
        <v>4</v>
      </c>
      <c r="D174" s="245" t="s">
        <v>174</v>
      </c>
      <c r="E174" s="245" t="s">
        <v>112</v>
      </c>
      <c r="F174" s="49" t="s">
        <v>78</v>
      </c>
      <c r="G174" s="2" t="s">
        <v>35</v>
      </c>
      <c r="H174" s="16">
        <v>18600</v>
      </c>
      <c r="I174" s="17">
        <v>13200</v>
      </c>
      <c r="J174" s="16">
        <v>23940</v>
      </c>
      <c r="K174" s="20"/>
      <c r="L174" s="16">
        <f t="shared" si="14"/>
        <v>11970</v>
      </c>
      <c r="M174" s="16">
        <f t="shared" si="15"/>
        <v>11.452513966480439</v>
      </c>
      <c r="N174" s="52">
        <v>21480</v>
      </c>
      <c r="O174" s="153"/>
      <c r="P174" s="16">
        <f t="shared" si="16"/>
        <v>11970</v>
      </c>
      <c r="R174" s="16">
        <v>12380</v>
      </c>
    </row>
    <row r="175" spans="1:18" s="29" customFormat="1" ht="12.75">
      <c r="A175" s="2" t="s">
        <v>10</v>
      </c>
      <c r="B175" s="49" t="s">
        <v>1</v>
      </c>
      <c r="C175" s="49" t="s">
        <v>3</v>
      </c>
      <c r="D175" s="246"/>
      <c r="E175" s="246"/>
      <c r="F175" s="49" t="s">
        <v>78</v>
      </c>
      <c r="G175" s="2" t="s">
        <v>27</v>
      </c>
      <c r="H175" s="16">
        <v>19920</v>
      </c>
      <c r="I175" s="17">
        <v>14304</v>
      </c>
      <c r="J175" s="16">
        <v>25320</v>
      </c>
      <c r="K175" s="20"/>
      <c r="L175" s="16">
        <f t="shared" si="14"/>
        <v>12660</v>
      </c>
      <c r="M175" s="16">
        <f t="shared" si="15"/>
        <v>11.05263157894736</v>
      </c>
      <c r="N175" s="52">
        <v>22800</v>
      </c>
      <c r="O175" s="153"/>
      <c r="P175" s="16">
        <f t="shared" si="16"/>
        <v>12660</v>
      </c>
      <c r="R175" s="16">
        <v>13980</v>
      </c>
    </row>
    <row r="176" spans="1:18" s="29" customFormat="1" ht="12.75" hidden="1">
      <c r="A176" s="2" t="s">
        <v>10</v>
      </c>
      <c r="B176" s="49" t="s">
        <v>1</v>
      </c>
      <c r="C176" s="49" t="s">
        <v>187</v>
      </c>
      <c r="D176" s="246"/>
      <c r="E176" s="246"/>
      <c r="F176" s="49" t="s">
        <v>78</v>
      </c>
      <c r="G176" s="2" t="s">
        <v>188</v>
      </c>
      <c r="H176" s="16">
        <v>19392</v>
      </c>
      <c r="I176" s="17">
        <v>14304</v>
      </c>
      <c r="J176" s="16">
        <v>25260</v>
      </c>
      <c r="K176" s="20"/>
      <c r="L176" s="16">
        <f t="shared" si="14"/>
        <v>12630</v>
      </c>
      <c r="M176" s="16">
        <f t="shared" si="15"/>
        <v>11.375661375661373</v>
      </c>
      <c r="N176" s="52">
        <v>22680</v>
      </c>
      <c r="O176" s="153"/>
      <c r="P176" s="16">
        <f t="shared" si="16"/>
        <v>12630</v>
      </c>
      <c r="R176" s="16"/>
    </row>
    <row r="177" spans="1:18" s="29" customFormat="1" ht="12.75" hidden="1">
      <c r="A177" s="2" t="s">
        <v>10</v>
      </c>
      <c r="B177" s="49" t="s">
        <v>1</v>
      </c>
      <c r="C177" s="49" t="s">
        <v>213</v>
      </c>
      <c r="D177" s="284"/>
      <c r="E177" s="284"/>
      <c r="F177" s="49" t="s">
        <v>78</v>
      </c>
      <c r="G177" s="2" t="s">
        <v>44</v>
      </c>
      <c r="H177" s="16">
        <v>23364</v>
      </c>
      <c r="I177" s="17">
        <v>14304</v>
      </c>
      <c r="J177" s="16">
        <v>29520</v>
      </c>
      <c r="K177" s="20"/>
      <c r="L177" s="16">
        <f t="shared" si="14"/>
        <v>14760</v>
      </c>
      <c r="M177" s="16">
        <f t="shared" si="15"/>
        <v>11.818181818181817</v>
      </c>
      <c r="N177" s="52">
        <v>26400</v>
      </c>
      <c r="O177" s="153"/>
      <c r="P177" s="16">
        <f t="shared" si="16"/>
        <v>14760</v>
      </c>
      <c r="R177" s="16">
        <v>15870</v>
      </c>
    </row>
    <row r="178" spans="1:18" s="29" customFormat="1" ht="12.75">
      <c r="A178" s="2" t="s">
        <v>10</v>
      </c>
      <c r="B178" s="49" t="s">
        <v>1</v>
      </c>
      <c r="C178" s="49" t="s">
        <v>4</v>
      </c>
      <c r="D178" s="246" t="s">
        <v>175</v>
      </c>
      <c r="E178" s="250" t="s">
        <v>113</v>
      </c>
      <c r="F178" s="49" t="s">
        <v>78</v>
      </c>
      <c r="G178" s="2" t="s">
        <v>31</v>
      </c>
      <c r="H178" s="16">
        <v>17640</v>
      </c>
      <c r="I178" s="17">
        <v>12384</v>
      </c>
      <c r="J178" s="16">
        <v>21420</v>
      </c>
      <c r="K178" s="20"/>
      <c r="L178" s="16">
        <f t="shared" si="14"/>
        <v>10710</v>
      </c>
      <c r="M178" s="16">
        <f t="shared" si="15"/>
        <v>5.000000000000004</v>
      </c>
      <c r="N178" s="52">
        <v>20400</v>
      </c>
      <c r="O178" s="153"/>
      <c r="P178" s="16">
        <f t="shared" si="16"/>
        <v>10710</v>
      </c>
      <c r="R178" s="16">
        <v>12380</v>
      </c>
    </row>
    <row r="179" spans="1:18" s="29" customFormat="1" ht="12.75">
      <c r="A179" s="2" t="s">
        <v>10</v>
      </c>
      <c r="B179" s="49" t="s">
        <v>1</v>
      </c>
      <c r="C179" s="49" t="s">
        <v>42</v>
      </c>
      <c r="D179" s="284"/>
      <c r="E179" s="251"/>
      <c r="F179" s="49" t="s">
        <v>78</v>
      </c>
      <c r="G179" s="2" t="s">
        <v>30</v>
      </c>
      <c r="H179" s="16">
        <v>20460</v>
      </c>
      <c r="I179" s="17"/>
      <c r="J179" s="16">
        <v>26100</v>
      </c>
      <c r="K179" s="20"/>
      <c r="L179" s="16">
        <f t="shared" si="14"/>
        <v>13050</v>
      </c>
      <c r="M179" s="16">
        <f t="shared" si="15"/>
        <v>10.969387755102034</v>
      </c>
      <c r="N179" s="52">
        <v>23520</v>
      </c>
      <c r="O179" s="153"/>
      <c r="P179" s="16">
        <f t="shared" si="16"/>
        <v>13050</v>
      </c>
      <c r="R179" s="16">
        <v>12980</v>
      </c>
    </row>
    <row r="180" spans="1:18" s="29" customFormat="1" ht="12.75">
      <c r="A180" s="2" t="s">
        <v>10</v>
      </c>
      <c r="B180" s="49" t="s">
        <v>5</v>
      </c>
      <c r="C180" s="49" t="s">
        <v>34</v>
      </c>
      <c r="D180" s="245" t="s">
        <v>176</v>
      </c>
      <c r="E180" s="245" t="s">
        <v>114</v>
      </c>
      <c r="F180" s="49" t="s">
        <v>78</v>
      </c>
      <c r="G180" s="2" t="s">
        <v>27</v>
      </c>
      <c r="H180" s="16">
        <v>33000</v>
      </c>
      <c r="I180" s="17">
        <v>23592</v>
      </c>
      <c r="J180" s="16">
        <v>40380</v>
      </c>
      <c r="K180" s="20"/>
      <c r="L180" s="16">
        <f t="shared" si="14"/>
        <v>20190</v>
      </c>
      <c r="M180" s="16">
        <f t="shared" si="15"/>
        <v>9.253246753246746</v>
      </c>
      <c r="N180" s="52">
        <v>36960</v>
      </c>
      <c r="O180" s="153"/>
      <c r="P180" s="16">
        <f t="shared" si="16"/>
        <v>20190</v>
      </c>
      <c r="R180" s="16">
        <v>20500</v>
      </c>
    </row>
    <row r="181" spans="1:18" s="29" customFormat="1" ht="12.75">
      <c r="A181" s="2" t="s">
        <v>10</v>
      </c>
      <c r="B181" s="49" t="s">
        <v>1</v>
      </c>
      <c r="C181" s="49" t="s">
        <v>42</v>
      </c>
      <c r="D181" s="246"/>
      <c r="E181" s="246"/>
      <c r="F181" s="44" t="s">
        <v>78</v>
      </c>
      <c r="G181" s="8" t="s">
        <v>30</v>
      </c>
      <c r="H181" s="14">
        <v>19920</v>
      </c>
      <c r="I181" s="17">
        <v>14208</v>
      </c>
      <c r="J181" s="14">
        <v>25980</v>
      </c>
      <c r="K181" s="20"/>
      <c r="L181" s="16">
        <f t="shared" si="14"/>
        <v>12990</v>
      </c>
      <c r="M181" s="16">
        <f t="shared" si="15"/>
        <v>12.760416666666675</v>
      </c>
      <c r="N181" s="52">
        <v>23040</v>
      </c>
      <c r="O181" s="153"/>
      <c r="P181" s="16">
        <f t="shared" si="16"/>
        <v>12990</v>
      </c>
      <c r="R181" s="16">
        <v>12980</v>
      </c>
    </row>
    <row r="182" spans="1:18" s="29" customFormat="1" ht="12.75">
      <c r="A182" s="2" t="s">
        <v>10</v>
      </c>
      <c r="B182" s="49" t="s">
        <v>1</v>
      </c>
      <c r="C182" s="49" t="s">
        <v>4</v>
      </c>
      <c r="D182" s="284"/>
      <c r="E182" s="284"/>
      <c r="F182" s="49" t="s">
        <v>78</v>
      </c>
      <c r="G182" s="2" t="s">
        <v>31</v>
      </c>
      <c r="H182" s="16">
        <v>17340</v>
      </c>
      <c r="I182" s="17">
        <v>11292</v>
      </c>
      <c r="J182" s="16">
        <v>22740</v>
      </c>
      <c r="K182" s="20"/>
      <c r="L182" s="16">
        <f t="shared" si="14"/>
        <v>11370</v>
      </c>
      <c r="M182" s="16">
        <f t="shared" si="15"/>
        <v>12.797619047619047</v>
      </c>
      <c r="N182" s="52">
        <v>20160</v>
      </c>
      <c r="O182" s="153"/>
      <c r="P182" s="16">
        <f t="shared" si="16"/>
        <v>11370</v>
      </c>
      <c r="R182" s="16">
        <v>11980</v>
      </c>
    </row>
    <row r="183" spans="1:18" s="29" customFormat="1" ht="18" customHeight="1">
      <c r="A183" s="2" t="s">
        <v>10</v>
      </c>
      <c r="B183" s="49" t="s">
        <v>5</v>
      </c>
      <c r="C183" s="49" t="s">
        <v>227</v>
      </c>
      <c r="D183" s="74" t="s">
        <v>279</v>
      </c>
      <c r="E183" s="74" t="s">
        <v>228</v>
      </c>
      <c r="F183" s="49" t="s">
        <v>70</v>
      </c>
      <c r="G183" s="2" t="s">
        <v>44</v>
      </c>
      <c r="H183" s="16"/>
      <c r="I183" s="19"/>
      <c r="J183" s="18">
        <v>38040</v>
      </c>
      <c r="K183" s="20"/>
      <c r="L183" s="16">
        <f t="shared" si="14"/>
        <v>19020</v>
      </c>
      <c r="M183" s="16">
        <f t="shared" si="15"/>
        <v>5.666666666666664</v>
      </c>
      <c r="N183" s="52">
        <v>36000</v>
      </c>
      <c r="O183" s="153"/>
      <c r="P183" s="16">
        <f t="shared" si="16"/>
        <v>19020</v>
      </c>
      <c r="R183" s="16">
        <v>22980</v>
      </c>
    </row>
    <row r="184" spans="1:18" s="29" customFormat="1" ht="30" hidden="1">
      <c r="A184" s="2" t="s">
        <v>10</v>
      </c>
      <c r="B184" s="49" t="s">
        <v>5</v>
      </c>
      <c r="C184" s="49" t="s">
        <v>227</v>
      </c>
      <c r="D184" s="72" t="s">
        <v>280</v>
      </c>
      <c r="E184" s="127" t="s">
        <v>232</v>
      </c>
      <c r="F184" s="49" t="s">
        <v>70</v>
      </c>
      <c r="G184" s="2" t="s">
        <v>44</v>
      </c>
      <c r="H184" s="16"/>
      <c r="I184" s="19"/>
      <c r="J184" s="18">
        <v>40980</v>
      </c>
      <c r="K184" s="20"/>
      <c r="L184" s="16">
        <f t="shared" si="14"/>
        <v>20490</v>
      </c>
      <c r="M184" s="16"/>
      <c r="N184" s="52"/>
      <c r="O184" s="153"/>
      <c r="P184" s="16">
        <f t="shared" si="16"/>
        <v>20490</v>
      </c>
      <c r="R184" s="16">
        <v>22980</v>
      </c>
    </row>
    <row r="185" spans="1:18" s="29" customFormat="1" ht="12.75" thickBot="1">
      <c r="A185" s="2" t="s">
        <v>10</v>
      </c>
      <c r="B185" s="49" t="s">
        <v>5</v>
      </c>
      <c r="C185" s="49" t="s">
        <v>227</v>
      </c>
      <c r="D185" s="74" t="s">
        <v>281</v>
      </c>
      <c r="E185" s="128" t="s">
        <v>230</v>
      </c>
      <c r="F185" s="49" t="s">
        <v>70</v>
      </c>
      <c r="G185" s="2" t="s">
        <v>44</v>
      </c>
      <c r="H185" s="16"/>
      <c r="I185" s="19"/>
      <c r="J185" s="18">
        <v>41280</v>
      </c>
      <c r="K185" s="20"/>
      <c r="L185" s="16">
        <f t="shared" si="14"/>
        <v>20640</v>
      </c>
      <c r="M185" s="16">
        <f t="shared" si="15"/>
        <v>14.28571428571428</v>
      </c>
      <c r="N185" s="52">
        <v>36120</v>
      </c>
      <c r="O185" s="153"/>
      <c r="P185" s="16">
        <f t="shared" si="16"/>
        <v>20640</v>
      </c>
      <c r="R185" s="16">
        <v>20640</v>
      </c>
    </row>
    <row r="186" spans="1:18" s="29" customFormat="1" ht="12.75" hidden="1" thickBot="1">
      <c r="A186" s="2" t="s">
        <v>10</v>
      </c>
      <c r="B186" s="49" t="s">
        <v>5</v>
      </c>
      <c r="C186" s="49" t="s">
        <v>34</v>
      </c>
      <c r="D186" s="245" t="s">
        <v>177</v>
      </c>
      <c r="E186" s="285" t="s">
        <v>115</v>
      </c>
      <c r="F186" s="49" t="s">
        <v>78</v>
      </c>
      <c r="G186" s="2" t="s">
        <v>27</v>
      </c>
      <c r="H186" s="16">
        <v>33300</v>
      </c>
      <c r="I186" s="19"/>
      <c r="J186" s="16">
        <v>36000</v>
      </c>
      <c r="K186" s="20"/>
      <c r="L186" s="16">
        <f t="shared" si="14"/>
        <v>18000</v>
      </c>
      <c r="M186" s="16">
        <f t="shared" si="15"/>
        <v>-0.33222591362126463</v>
      </c>
      <c r="N186" s="52">
        <v>36120</v>
      </c>
      <c r="O186" s="153"/>
      <c r="P186" s="16">
        <f t="shared" si="16"/>
        <v>18000</v>
      </c>
      <c r="R186" s="16"/>
    </row>
    <row r="187" spans="1:18" s="29" customFormat="1" ht="12.75">
      <c r="A187" s="2" t="s">
        <v>10</v>
      </c>
      <c r="B187" s="49" t="s">
        <v>1</v>
      </c>
      <c r="C187" s="49" t="s">
        <v>34</v>
      </c>
      <c r="D187" s="246"/>
      <c r="E187" s="290"/>
      <c r="F187" s="49" t="s">
        <v>78</v>
      </c>
      <c r="G187" s="2" t="s">
        <v>30</v>
      </c>
      <c r="H187" s="16">
        <v>20400</v>
      </c>
      <c r="I187" s="21"/>
      <c r="J187" s="141">
        <v>24000</v>
      </c>
      <c r="K187" s="20"/>
      <c r="L187" s="16">
        <f t="shared" si="14"/>
        <v>12000</v>
      </c>
      <c r="M187" s="16">
        <f t="shared" si="15"/>
        <v>2.564102564102555</v>
      </c>
      <c r="N187" s="52">
        <v>23400</v>
      </c>
      <c r="O187" s="153"/>
      <c r="P187" s="16">
        <f t="shared" si="16"/>
        <v>12000</v>
      </c>
      <c r="R187" s="16">
        <v>12380</v>
      </c>
    </row>
    <row r="188" spans="1:18" s="29" customFormat="1" ht="12.75">
      <c r="A188" s="2" t="s">
        <v>10</v>
      </c>
      <c r="B188" s="49" t="s">
        <v>1</v>
      </c>
      <c r="C188" s="49" t="s">
        <v>4</v>
      </c>
      <c r="D188" s="284"/>
      <c r="E188" s="291"/>
      <c r="F188" s="49" t="s">
        <v>78</v>
      </c>
      <c r="G188" s="2" t="s">
        <v>31</v>
      </c>
      <c r="H188" s="16">
        <v>17880</v>
      </c>
      <c r="I188" s="17"/>
      <c r="J188" s="16">
        <v>23040</v>
      </c>
      <c r="K188" s="20"/>
      <c r="L188" s="16">
        <f t="shared" si="14"/>
        <v>11520</v>
      </c>
      <c r="M188" s="16">
        <f t="shared" si="15"/>
        <v>11.627906976744185</v>
      </c>
      <c r="N188" s="52">
        <v>20640</v>
      </c>
      <c r="O188" s="153"/>
      <c r="P188" s="16">
        <f t="shared" si="16"/>
        <v>11520</v>
      </c>
      <c r="R188" s="16">
        <v>11980</v>
      </c>
    </row>
    <row r="189" spans="1:18" s="29" customFormat="1" ht="12.75">
      <c r="A189" s="5"/>
      <c r="B189" s="5"/>
      <c r="C189" s="5"/>
      <c r="D189" s="5"/>
      <c r="E189" s="5"/>
      <c r="F189" s="5"/>
      <c r="G189" s="5"/>
      <c r="H189" s="20"/>
      <c r="I189" s="20"/>
      <c r="J189" s="20"/>
      <c r="K189" s="20"/>
      <c r="L189" s="20"/>
      <c r="M189" s="20"/>
      <c r="O189" s="151"/>
      <c r="P189" s="20"/>
      <c r="R189" s="20"/>
    </row>
    <row r="190" spans="1:18" s="29" customFormat="1" ht="12.75">
      <c r="A190" s="5"/>
      <c r="B190" s="5"/>
      <c r="C190" s="5"/>
      <c r="D190" s="5"/>
      <c r="E190" s="5"/>
      <c r="F190" s="5"/>
      <c r="G190" s="5"/>
      <c r="H190" s="20"/>
      <c r="I190" s="20"/>
      <c r="J190" s="20"/>
      <c r="K190" s="20"/>
      <c r="L190" s="20"/>
      <c r="M190" s="20"/>
      <c r="O190" s="151"/>
      <c r="P190" s="20"/>
      <c r="R190" s="20"/>
    </row>
    <row r="191" spans="1:18" s="29" customFormat="1" ht="12.75">
      <c r="A191" s="5"/>
      <c r="B191" s="5"/>
      <c r="C191" s="5"/>
      <c r="D191" s="5"/>
      <c r="E191" s="5"/>
      <c r="F191" s="5"/>
      <c r="G191" s="5"/>
      <c r="H191" s="20"/>
      <c r="I191" s="20"/>
      <c r="J191" s="20"/>
      <c r="K191" s="20"/>
      <c r="L191" s="20"/>
      <c r="M191" s="20"/>
      <c r="O191" s="151"/>
      <c r="P191" s="20"/>
      <c r="R191" s="20"/>
    </row>
    <row r="192" spans="1:18" s="29" customFormat="1" ht="14.25">
      <c r="A192" s="292" t="s">
        <v>43</v>
      </c>
      <c r="B192" s="292"/>
      <c r="C192" s="292"/>
      <c r="D192" s="292"/>
      <c r="E192" s="292"/>
      <c r="F192" s="292"/>
      <c r="G192" s="292"/>
      <c r="H192" s="292"/>
      <c r="I192" s="292"/>
      <c r="J192" s="111"/>
      <c r="K192" s="111"/>
      <c r="L192" s="111"/>
      <c r="M192" s="111"/>
      <c r="O192" s="151"/>
      <c r="P192" s="111"/>
      <c r="R192" s="111"/>
    </row>
    <row r="193" spans="1:18" s="29" customFormat="1" ht="20.25">
      <c r="A193" s="94" t="s">
        <v>132</v>
      </c>
      <c r="B193" s="94" t="s">
        <v>133</v>
      </c>
      <c r="C193" s="95" t="s">
        <v>73</v>
      </c>
      <c r="D193" s="94" t="s">
        <v>130</v>
      </c>
      <c r="E193" s="94" t="s">
        <v>129</v>
      </c>
      <c r="F193" s="94" t="s">
        <v>75</v>
      </c>
      <c r="G193" s="94" t="s">
        <v>134</v>
      </c>
      <c r="H193" s="96" t="s">
        <v>76</v>
      </c>
      <c r="I193" s="97"/>
      <c r="J193" s="142" t="s">
        <v>246</v>
      </c>
      <c r="K193" s="134"/>
      <c r="L193" s="142" t="s">
        <v>243</v>
      </c>
      <c r="M193" s="89" t="s">
        <v>218</v>
      </c>
      <c r="N193" s="88" t="s">
        <v>76</v>
      </c>
      <c r="O193" s="156"/>
      <c r="P193" s="142" t="s">
        <v>299</v>
      </c>
      <c r="R193" s="142" t="s">
        <v>299</v>
      </c>
    </row>
    <row r="194" spans="1:18" s="29" customFormat="1" ht="30">
      <c r="A194" s="80"/>
      <c r="B194" s="80" t="s">
        <v>61</v>
      </c>
      <c r="C194" s="90" t="s">
        <v>74</v>
      </c>
      <c r="D194" s="80" t="s">
        <v>131</v>
      </c>
      <c r="E194" s="80"/>
      <c r="F194" s="80"/>
      <c r="G194" s="80" t="s">
        <v>61</v>
      </c>
      <c r="H194" s="91" t="s">
        <v>77</v>
      </c>
      <c r="I194" s="98" t="s">
        <v>60</v>
      </c>
      <c r="J194" s="120" t="s">
        <v>245</v>
      </c>
      <c r="K194" s="135"/>
      <c r="L194" s="120" t="s">
        <v>244</v>
      </c>
      <c r="M194" s="92" t="s">
        <v>219</v>
      </c>
      <c r="N194" s="91" t="s">
        <v>77</v>
      </c>
      <c r="O194" s="157"/>
      <c r="P194" s="120" t="s">
        <v>300</v>
      </c>
      <c r="R194" s="120" t="s">
        <v>307</v>
      </c>
    </row>
    <row r="195" spans="1:18" s="29" customFormat="1" ht="12.75" hidden="1">
      <c r="A195" s="6" t="s">
        <v>11</v>
      </c>
      <c r="B195" s="2" t="s">
        <v>5</v>
      </c>
      <c r="C195" s="49" t="s">
        <v>4</v>
      </c>
      <c r="D195" s="49" t="s">
        <v>17</v>
      </c>
      <c r="E195" s="2"/>
      <c r="F195" s="49" t="s">
        <v>78</v>
      </c>
      <c r="G195" s="2" t="s">
        <v>26</v>
      </c>
      <c r="H195" s="16">
        <v>37740</v>
      </c>
      <c r="I195" s="15">
        <v>26580</v>
      </c>
      <c r="J195" s="20"/>
      <c r="K195" s="20"/>
      <c r="L195" s="20"/>
      <c r="M195" s="20"/>
      <c r="O195" s="151"/>
      <c r="P195" s="20"/>
      <c r="R195" s="20"/>
    </row>
    <row r="196" spans="1:18" s="29" customFormat="1" ht="12.75">
      <c r="A196" s="8" t="s">
        <v>11</v>
      </c>
      <c r="B196" s="44" t="s">
        <v>1</v>
      </c>
      <c r="C196" s="44" t="s">
        <v>4</v>
      </c>
      <c r="D196" s="246" t="s">
        <v>178</v>
      </c>
      <c r="E196" s="285" t="s">
        <v>233</v>
      </c>
      <c r="F196" s="35" t="s">
        <v>78</v>
      </c>
      <c r="G196" s="8" t="s">
        <v>31</v>
      </c>
      <c r="H196" s="14">
        <v>22800</v>
      </c>
      <c r="I196" s="15">
        <v>15888</v>
      </c>
      <c r="J196" s="16">
        <v>29700</v>
      </c>
      <c r="K196" s="137">
        <f>J196/12</f>
        <v>2475</v>
      </c>
      <c r="L196" s="16">
        <f>J196/2</f>
        <v>14850</v>
      </c>
      <c r="M196" s="16">
        <f aca="true" t="shared" si="17" ref="M196:M210">(J196/N196-1)*100</f>
        <v>11.486486486486491</v>
      </c>
      <c r="N196" s="52">
        <v>26640</v>
      </c>
      <c r="O196" s="153"/>
      <c r="P196" s="16">
        <f aca="true" t="shared" si="18" ref="P196:P210">J196/2</f>
        <v>14850</v>
      </c>
      <c r="R196" s="16">
        <v>15380</v>
      </c>
    </row>
    <row r="197" spans="1:18" s="29" customFormat="1" ht="12.75">
      <c r="A197" s="2" t="s">
        <v>11</v>
      </c>
      <c r="B197" s="49" t="s">
        <v>1</v>
      </c>
      <c r="C197" s="49" t="s">
        <v>3</v>
      </c>
      <c r="D197" s="284"/>
      <c r="E197" s="291"/>
      <c r="F197" s="51" t="s">
        <v>78</v>
      </c>
      <c r="G197" s="2" t="s">
        <v>26</v>
      </c>
      <c r="H197" s="16">
        <v>26340</v>
      </c>
      <c r="I197" s="17">
        <v>16968</v>
      </c>
      <c r="J197" s="16">
        <v>34080</v>
      </c>
      <c r="K197" s="137">
        <f aca="true" t="shared" si="19" ref="K197:K210">J197/12</f>
        <v>2840</v>
      </c>
      <c r="L197" s="16">
        <f aca="true" t="shared" si="20" ref="L197:L210">J197/2</f>
        <v>17040</v>
      </c>
      <c r="M197" s="16">
        <f t="shared" si="17"/>
        <v>11.591355599214136</v>
      </c>
      <c r="N197" s="52">
        <v>30540</v>
      </c>
      <c r="O197" s="153"/>
      <c r="P197" s="16">
        <f t="shared" si="18"/>
        <v>17040</v>
      </c>
      <c r="R197" s="16">
        <v>15380</v>
      </c>
    </row>
    <row r="198" spans="1:18" s="29" customFormat="1" ht="12.75">
      <c r="A198" s="2" t="s">
        <v>11</v>
      </c>
      <c r="B198" s="49" t="s">
        <v>1</v>
      </c>
      <c r="C198" s="49" t="s">
        <v>4</v>
      </c>
      <c r="D198" s="293" t="s">
        <v>155</v>
      </c>
      <c r="E198" s="285" t="s">
        <v>320</v>
      </c>
      <c r="F198" s="51" t="s">
        <v>78</v>
      </c>
      <c r="G198" s="2" t="s">
        <v>35</v>
      </c>
      <c r="H198" s="16">
        <v>21480</v>
      </c>
      <c r="I198" s="17">
        <v>11736</v>
      </c>
      <c r="J198" s="16">
        <v>27600</v>
      </c>
      <c r="K198" s="137">
        <f t="shared" si="19"/>
        <v>2300</v>
      </c>
      <c r="L198" s="16">
        <f t="shared" si="20"/>
        <v>13800</v>
      </c>
      <c r="M198" s="16">
        <f t="shared" si="17"/>
        <v>11.380145278450371</v>
      </c>
      <c r="N198" s="52">
        <v>24780</v>
      </c>
      <c r="O198" s="153"/>
      <c r="P198" s="16">
        <f t="shared" si="18"/>
        <v>13800</v>
      </c>
      <c r="R198" s="16">
        <v>15380</v>
      </c>
    </row>
    <row r="199" spans="1:18" s="29" customFormat="1" ht="12.75" customHeight="1" hidden="1">
      <c r="A199" s="2" t="s">
        <v>11</v>
      </c>
      <c r="B199" s="49" t="s">
        <v>1</v>
      </c>
      <c r="C199" s="49" t="s">
        <v>2</v>
      </c>
      <c r="D199" s="294"/>
      <c r="E199" s="286"/>
      <c r="F199" s="51" t="s">
        <v>78</v>
      </c>
      <c r="G199" s="2" t="s">
        <v>28</v>
      </c>
      <c r="H199" s="16">
        <v>25020</v>
      </c>
      <c r="I199" s="17">
        <v>16068</v>
      </c>
      <c r="J199" s="16">
        <v>32760</v>
      </c>
      <c r="K199" s="137">
        <f t="shared" si="19"/>
        <v>2730</v>
      </c>
      <c r="L199" s="16">
        <f t="shared" si="20"/>
        <v>16380</v>
      </c>
      <c r="M199" s="16">
        <f t="shared" si="17"/>
        <v>11.65644171779141</v>
      </c>
      <c r="N199" s="52">
        <v>29340</v>
      </c>
      <c r="O199" s="153"/>
      <c r="P199" s="16">
        <f t="shared" si="18"/>
        <v>16380</v>
      </c>
      <c r="R199" s="16"/>
    </row>
    <row r="200" spans="1:18" s="29" customFormat="1" ht="12.75" customHeight="1" hidden="1">
      <c r="A200" s="2" t="s">
        <v>11</v>
      </c>
      <c r="B200" s="49" t="s">
        <v>1</v>
      </c>
      <c r="C200" s="49" t="s">
        <v>2</v>
      </c>
      <c r="D200" s="294"/>
      <c r="E200" s="286"/>
      <c r="F200" s="51" t="s">
        <v>78</v>
      </c>
      <c r="G200" s="2" t="s">
        <v>44</v>
      </c>
      <c r="H200" s="16"/>
      <c r="I200" s="17"/>
      <c r="J200" s="16">
        <v>30780</v>
      </c>
      <c r="K200" s="137">
        <f t="shared" si="19"/>
        <v>2565</v>
      </c>
      <c r="L200" s="16">
        <f t="shared" si="20"/>
        <v>15390</v>
      </c>
      <c r="M200" s="16">
        <f t="shared" si="17"/>
        <v>11.52173913043477</v>
      </c>
      <c r="N200" s="52">
        <v>27600</v>
      </c>
      <c r="O200" s="153"/>
      <c r="P200" s="16">
        <f t="shared" si="18"/>
        <v>15390</v>
      </c>
      <c r="R200" s="16"/>
    </row>
    <row r="201" spans="1:18" s="29" customFormat="1" ht="12.75">
      <c r="A201" s="2" t="s">
        <v>11</v>
      </c>
      <c r="B201" s="49" t="s">
        <v>1</v>
      </c>
      <c r="C201" s="49" t="s">
        <v>3</v>
      </c>
      <c r="D201" s="294"/>
      <c r="E201" s="286"/>
      <c r="F201" s="51" t="s">
        <v>78</v>
      </c>
      <c r="G201" s="2" t="s">
        <v>27</v>
      </c>
      <c r="H201" s="16"/>
      <c r="I201" s="17"/>
      <c r="J201" s="16"/>
      <c r="K201" s="137"/>
      <c r="L201" s="16"/>
      <c r="M201" s="16"/>
      <c r="N201" s="52"/>
      <c r="O201" s="153"/>
      <c r="P201" s="16">
        <v>14070</v>
      </c>
      <c r="R201" s="16">
        <v>15980</v>
      </c>
    </row>
    <row r="202" spans="1:18" s="29" customFormat="1" ht="12.75" hidden="1">
      <c r="A202" s="2" t="s">
        <v>11</v>
      </c>
      <c r="B202" s="49" t="s">
        <v>1</v>
      </c>
      <c r="C202" s="49" t="s">
        <v>2</v>
      </c>
      <c r="D202" s="295"/>
      <c r="E202" s="62"/>
      <c r="F202" s="51" t="s">
        <v>78</v>
      </c>
      <c r="G202" s="2" t="s">
        <v>29</v>
      </c>
      <c r="H202" s="16">
        <v>21780</v>
      </c>
      <c r="I202" s="17">
        <v>14652</v>
      </c>
      <c r="J202" s="16">
        <v>29160</v>
      </c>
      <c r="K202" s="137">
        <f t="shared" si="19"/>
        <v>2430</v>
      </c>
      <c r="L202" s="16">
        <f t="shared" si="20"/>
        <v>14580</v>
      </c>
      <c r="M202" s="16">
        <f t="shared" si="17"/>
        <v>11.46788990825689</v>
      </c>
      <c r="N202" s="52">
        <v>26160</v>
      </c>
      <c r="O202" s="153"/>
      <c r="P202" s="16">
        <f t="shared" si="18"/>
        <v>14580</v>
      </c>
      <c r="R202" s="16"/>
    </row>
    <row r="203" spans="1:18" s="29" customFormat="1" ht="12.75">
      <c r="A203" s="2" t="s">
        <v>11</v>
      </c>
      <c r="B203" s="49" t="s">
        <v>1</v>
      </c>
      <c r="C203" s="49" t="s">
        <v>4</v>
      </c>
      <c r="D203" s="245" t="s">
        <v>156</v>
      </c>
      <c r="E203" s="290" t="s">
        <v>116</v>
      </c>
      <c r="F203" s="49" t="s">
        <v>78</v>
      </c>
      <c r="G203" s="2" t="s">
        <v>35</v>
      </c>
      <c r="H203" s="16">
        <v>21180</v>
      </c>
      <c r="I203" s="17">
        <v>11544</v>
      </c>
      <c r="J203" s="16">
        <v>27300</v>
      </c>
      <c r="K203" s="137">
        <f t="shared" si="19"/>
        <v>2275</v>
      </c>
      <c r="L203" s="16">
        <f t="shared" si="20"/>
        <v>13650</v>
      </c>
      <c r="M203" s="16">
        <f t="shared" si="17"/>
        <v>11.519607843137258</v>
      </c>
      <c r="N203" s="52">
        <v>24480</v>
      </c>
      <c r="O203" s="153"/>
      <c r="P203" s="16">
        <f t="shared" si="18"/>
        <v>13650</v>
      </c>
      <c r="R203" s="16">
        <v>15380</v>
      </c>
    </row>
    <row r="204" spans="1:18" s="29" customFormat="1" ht="12.75">
      <c r="A204" s="2" t="s">
        <v>11</v>
      </c>
      <c r="B204" s="49" t="s">
        <v>1</v>
      </c>
      <c r="C204" s="49" t="s">
        <v>227</v>
      </c>
      <c r="D204" s="246"/>
      <c r="E204" s="290"/>
      <c r="F204" s="49" t="s">
        <v>78</v>
      </c>
      <c r="G204" s="2" t="s">
        <v>27</v>
      </c>
      <c r="H204" s="16"/>
      <c r="I204" s="17"/>
      <c r="J204" s="16"/>
      <c r="K204" s="137"/>
      <c r="L204" s="16"/>
      <c r="M204" s="16"/>
      <c r="N204" s="52"/>
      <c r="O204" s="153"/>
      <c r="P204" s="16">
        <v>14340</v>
      </c>
      <c r="R204" s="16">
        <v>15980</v>
      </c>
    </row>
    <row r="205" spans="1:18" s="29" customFormat="1" ht="12.75" hidden="1">
      <c r="A205" s="2" t="s">
        <v>11</v>
      </c>
      <c r="B205" s="49" t="s">
        <v>1</v>
      </c>
      <c r="C205" s="49" t="s">
        <v>2</v>
      </c>
      <c r="D205" s="246"/>
      <c r="E205" s="290"/>
      <c r="F205" s="49" t="s">
        <v>78</v>
      </c>
      <c r="G205" s="2" t="s">
        <v>28</v>
      </c>
      <c r="H205" s="16">
        <v>24360</v>
      </c>
      <c r="I205" s="17">
        <v>16068</v>
      </c>
      <c r="J205" s="16">
        <v>31800</v>
      </c>
      <c r="K205" s="137">
        <f t="shared" si="19"/>
        <v>2650</v>
      </c>
      <c r="L205" s="16">
        <f t="shared" si="20"/>
        <v>15900</v>
      </c>
      <c r="M205" s="16">
        <f t="shared" si="17"/>
        <v>11.578947368421044</v>
      </c>
      <c r="N205" s="52">
        <v>28500</v>
      </c>
      <c r="O205" s="153"/>
      <c r="P205" s="16">
        <f t="shared" si="18"/>
        <v>15900</v>
      </c>
      <c r="R205" s="16"/>
    </row>
    <row r="206" spans="1:18" s="29" customFormat="1" ht="12.75" hidden="1">
      <c r="A206" s="2" t="s">
        <v>11</v>
      </c>
      <c r="B206" s="49" t="s">
        <v>1</v>
      </c>
      <c r="C206" s="49" t="s">
        <v>2</v>
      </c>
      <c r="D206" s="246"/>
      <c r="E206" s="290"/>
      <c r="F206" s="49" t="s">
        <v>78</v>
      </c>
      <c r="G206" s="2" t="s">
        <v>44</v>
      </c>
      <c r="H206" s="16"/>
      <c r="I206" s="17"/>
      <c r="J206" s="16">
        <v>30960</v>
      </c>
      <c r="K206" s="137">
        <f t="shared" si="19"/>
        <v>2580</v>
      </c>
      <c r="L206" s="16">
        <f t="shared" si="20"/>
        <v>15480</v>
      </c>
      <c r="M206" s="16">
        <f t="shared" si="17"/>
        <v>12.173913043478258</v>
      </c>
      <c r="N206" s="52">
        <v>27600</v>
      </c>
      <c r="O206" s="153"/>
      <c r="P206" s="16">
        <f t="shared" si="18"/>
        <v>15480</v>
      </c>
      <c r="R206" s="16"/>
    </row>
    <row r="207" spans="1:18" s="29" customFormat="1" ht="12.75" hidden="1">
      <c r="A207" s="2" t="s">
        <v>11</v>
      </c>
      <c r="B207" s="49" t="s">
        <v>1</v>
      </c>
      <c r="C207" s="49" t="s">
        <v>2</v>
      </c>
      <c r="D207" s="284"/>
      <c r="E207" s="291"/>
      <c r="F207" s="49" t="s">
        <v>78</v>
      </c>
      <c r="G207" s="2" t="s">
        <v>29</v>
      </c>
      <c r="H207" s="16">
        <v>21420</v>
      </c>
      <c r="I207" s="17">
        <v>14652</v>
      </c>
      <c r="J207" s="16">
        <v>28620</v>
      </c>
      <c r="K207" s="137">
        <f t="shared" si="19"/>
        <v>2385</v>
      </c>
      <c r="L207" s="16">
        <f t="shared" si="20"/>
        <v>14310</v>
      </c>
      <c r="M207" s="16">
        <f t="shared" si="17"/>
        <v>11.448598130841114</v>
      </c>
      <c r="N207" s="52">
        <v>25680</v>
      </c>
      <c r="O207" s="153"/>
      <c r="P207" s="16">
        <f t="shared" si="18"/>
        <v>14310</v>
      </c>
      <c r="R207" s="16"/>
    </row>
    <row r="208" spans="1:18" s="29" customFormat="1" ht="36" customHeight="1">
      <c r="A208" s="2" t="s">
        <v>11</v>
      </c>
      <c r="B208" s="49" t="s">
        <v>1</v>
      </c>
      <c r="C208" s="49" t="s">
        <v>4</v>
      </c>
      <c r="D208" s="245" t="s">
        <v>154</v>
      </c>
      <c r="E208" s="296" t="s">
        <v>207</v>
      </c>
      <c r="F208" s="51" t="s">
        <v>78</v>
      </c>
      <c r="G208" s="2" t="s">
        <v>35</v>
      </c>
      <c r="H208" s="16">
        <v>20280</v>
      </c>
      <c r="I208" s="17">
        <v>13200</v>
      </c>
      <c r="J208" s="16">
        <v>26700</v>
      </c>
      <c r="K208" s="137">
        <f t="shared" si="19"/>
        <v>2225</v>
      </c>
      <c r="L208" s="16">
        <f t="shared" si="20"/>
        <v>13350</v>
      </c>
      <c r="M208" s="16">
        <f t="shared" si="17"/>
        <v>12.658227848101266</v>
      </c>
      <c r="N208" s="52">
        <v>23700</v>
      </c>
      <c r="O208" s="153"/>
      <c r="P208" s="16">
        <f t="shared" si="18"/>
        <v>13350</v>
      </c>
      <c r="R208" s="16">
        <v>15380</v>
      </c>
    </row>
    <row r="209" spans="1:18" s="29" customFormat="1" ht="12.75" hidden="1" thickBot="1">
      <c r="A209" s="2" t="s">
        <v>11</v>
      </c>
      <c r="B209" s="49" t="s">
        <v>1</v>
      </c>
      <c r="C209" s="49" t="s">
        <v>2</v>
      </c>
      <c r="D209" s="246"/>
      <c r="E209" s="297"/>
      <c r="F209" s="51" t="s">
        <v>78</v>
      </c>
      <c r="G209" s="2" t="s">
        <v>44</v>
      </c>
      <c r="H209" s="16">
        <v>22440</v>
      </c>
      <c r="I209" s="22">
        <v>13200</v>
      </c>
      <c r="J209" s="16">
        <v>31080</v>
      </c>
      <c r="K209" s="137">
        <f t="shared" si="19"/>
        <v>2590</v>
      </c>
      <c r="L209" s="16">
        <f t="shared" si="20"/>
        <v>15540</v>
      </c>
      <c r="M209" s="16">
        <f t="shared" si="17"/>
        <v>15.11111111111112</v>
      </c>
      <c r="N209" s="52">
        <v>27000</v>
      </c>
      <c r="O209" s="153"/>
      <c r="P209" s="16">
        <f t="shared" si="18"/>
        <v>15540</v>
      </c>
      <c r="R209" s="16"/>
    </row>
    <row r="210" spans="1:18" s="29" customFormat="1" ht="12.75" hidden="1" thickBot="1">
      <c r="A210" s="2" t="s">
        <v>11</v>
      </c>
      <c r="B210" s="49" t="s">
        <v>1</v>
      </c>
      <c r="C210" s="49" t="s">
        <v>2</v>
      </c>
      <c r="D210" s="284"/>
      <c r="E210" s="298"/>
      <c r="F210" s="51" t="s">
        <v>78</v>
      </c>
      <c r="G210" s="2" t="s">
        <v>29</v>
      </c>
      <c r="H210" s="16"/>
      <c r="I210" s="22">
        <v>13200</v>
      </c>
      <c r="J210" s="16">
        <v>27180</v>
      </c>
      <c r="K210" s="137">
        <f t="shared" si="19"/>
        <v>2265</v>
      </c>
      <c r="L210" s="16">
        <f t="shared" si="20"/>
        <v>13590</v>
      </c>
      <c r="M210" s="16">
        <f t="shared" si="17"/>
        <v>11.576354679802957</v>
      </c>
      <c r="N210" s="52">
        <v>24360</v>
      </c>
      <c r="O210" s="153"/>
      <c r="P210" s="16">
        <f t="shared" si="18"/>
        <v>13590</v>
      </c>
      <c r="R210" s="16"/>
    </row>
    <row r="211" spans="1:18" s="29" customFormat="1" ht="12.75">
      <c r="A211" s="5"/>
      <c r="B211" s="5"/>
      <c r="C211" s="5"/>
      <c r="D211" s="54"/>
      <c r="E211" s="5"/>
      <c r="F211" s="54"/>
      <c r="G211" s="5"/>
      <c r="H211" s="20"/>
      <c r="I211" s="20"/>
      <c r="J211" s="20"/>
      <c r="K211" s="20"/>
      <c r="L211" s="20"/>
      <c r="M211" s="20"/>
      <c r="N211" s="70"/>
      <c r="O211" s="151"/>
      <c r="P211" s="20"/>
      <c r="R211" s="20"/>
    </row>
    <row r="212" spans="1:18" s="29" customFormat="1" ht="12.75">
      <c r="A212" s="5"/>
      <c r="B212" s="5"/>
      <c r="C212" s="5"/>
      <c r="D212" s="54"/>
      <c r="E212" s="5"/>
      <c r="F212" s="54"/>
      <c r="G212" s="5"/>
      <c r="H212" s="20"/>
      <c r="I212" s="20"/>
      <c r="J212" s="20"/>
      <c r="K212" s="20"/>
      <c r="L212" s="20"/>
      <c r="M212" s="20"/>
      <c r="N212" s="70"/>
      <c r="O212" s="151"/>
      <c r="P212" s="20"/>
      <c r="R212" s="20"/>
    </row>
    <row r="213" spans="1:18" s="29" customFormat="1" ht="12.75">
      <c r="A213" s="5"/>
      <c r="B213" s="5"/>
      <c r="C213" s="5"/>
      <c r="D213" s="54"/>
      <c r="E213" s="5"/>
      <c r="F213" s="54"/>
      <c r="G213" s="5"/>
      <c r="H213" s="20"/>
      <c r="I213" s="20"/>
      <c r="J213" s="20"/>
      <c r="K213" s="20"/>
      <c r="L213" s="20"/>
      <c r="M213" s="20"/>
      <c r="N213" s="70"/>
      <c r="O213" s="151"/>
      <c r="P213" s="20"/>
      <c r="R213" s="20"/>
    </row>
    <row r="214" spans="1:18" s="29" customFormat="1" ht="14.25">
      <c r="A214" s="292" t="s">
        <v>52</v>
      </c>
      <c r="B214" s="292"/>
      <c r="C214" s="292"/>
      <c r="D214" s="292"/>
      <c r="E214" s="292"/>
      <c r="F214" s="292"/>
      <c r="G214" s="292"/>
      <c r="H214" s="292"/>
      <c r="I214" s="292"/>
      <c r="J214" s="111"/>
      <c r="K214" s="111"/>
      <c r="L214" s="111"/>
      <c r="M214" s="111"/>
      <c r="O214" s="151"/>
      <c r="P214" s="111"/>
      <c r="R214" s="111"/>
    </row>
    <row r="215" spans="1:18" s="29" customFormat="1" ht="20.25">
      <c r="A215" s="94" t="s">
        <v>132</v>
      </c>
      <c r="B215" s="94" t="s">
        <v>133</v>
      </c>
      <c r="C215" s="95" t="s">
        <v>73</v>
      </c>
      <c r="D215" s="94" t="s">
        <v>130</v>
      </c>
      <c r="E215" s="94" t="s">
        <v>129</v>
      </c>
      <c r="F215" s="94" t="s">
        <v>75</v>
      </c>
      <c r="G215" s="94" t="s">
        <v>134</v>
      </c>
      <c r="H215" s="88" t="s">
        <v>76</v>
      </c>
      <c r="I215" s="89"/>
      <c r="J215" s="142" t="s">
        <v>246</v>
      </c>
      <c r="K215" s="134"/>
      <c r="L215" s="142" t="s">
        <v>243</v>
      </c>
      <c r="M215" s="89" t="s">
        <v>218</v>
      </c>
      <c r="N215" s="88" t="s">
        <v>76</v>
      </c>
      <c r="O215" s="156"/>
      <c r="P215" s="142" t="s">
        <v>299</v>
      </c>
      <c r="R215" s="142" t="s">
        <v>299</v>
      </c>
    </row>
    <row r="216" spans="1:18" s="29" customFormat="1" ht="30">
      <c r="A216" s="80"/>
      <c r="B216" s="80" t="s">
        <v>61</v>
      </c>
      <c r="C216" s="90" t="s">
        <v>74</v>
      </c>
      <c r="D216" s="80" t="s">
        <v>131</v>
      </c>
      <c r="E216" s="80"/>
      <c r="F216" s="80"/>
      <c r="G216" s="80" t="s">
        <v>61</v>
      </c>
      <c r="H216" s="91" t="s">
        <v>77</v>
      </c>
      <c r="I216" s="92" t="s">
        <v>60</v>
      </c>
      <c r="J216" s="120" t="s">
        <v>245</v>
      </c>
      <c r="K216" s="135"/>
      <c r="L216" s="120" t="s">
        <v>244</v>
      </c>
      <c r="M216" s="92" t="s">
        <v>219</v>
      </c>
      <c r="N216" s="91" t="s">
        <v>77</v>
      </c>
      <c r="O216" s="157"/>
      <c r="P216" s="120" t="s">
        <v>300</v>
      </c>
      <c r="R216" s="120" t="s">
        <v>307</v>
      </c>
    </row>
    <row r="217" spans="1:18" s="29" customFormat="1" ht="12.75" hidden="1">
      <c r="A217" s="2" t="s">
        <v>12</v>
      </c>
      <c r="B217" s="2" t="s">
        <v>5</v>
      </c>
      <c r="C217" s="49" t="s">
        <v>4</v>
      </c>
      <c r="D217" s="49" t="s">
        <v>17</v>
      </c>
      <c r="E217" s="2"/>
      <c r="F217" s="2"/>
      <c r="G217" s="2" t="s">
        <v>26</v>
      </c>
      <c r="H217" s="16">
        <v>37740</v>
      </c>
      <c r="I217" s="14">
        <v>26580</v>
      </c>
      <c r="J217" s="20"/>
      <c r="K217" s="20"/>
      <c r="L217" s="20"/>
      <c r="M217" s="20"/>
      <c r="O217" s="151"/>
      <c r="P217" s="20"/>
      <c r="R217" s="20"/>
    </row>
    <row r="218" spans="1:18" s="29" customFormat="1" ht="12.75">
      <c r="A218" s="2" t="s">
        <v>12</v>
      </c>
      <c r="B218" s="49" t="s">
        <v>16</v>
      </c>
      <c r="C218" s="49" t="s">
        <v>3</v>
      </c>
      <c r="D218" s="245" t="s">
        <v>161</v>
      </c>
      <c r="E218" s="245" t="s">
        <v>117</v>
      </c>
      <c r="F218" s="49" t="s">
        <v>78</v>
      </c>
      <c r="G218" s="2" t="s">
        <v>29</v>
      </c>
      <c r="H218" s="16">
        <v>39060</v>
      </c>
      <c r="I218" s="23">
        <v>26472</v>
      </c>
      <c r="J218" s="16">
        <v>51720</v>
      </c>
      <c r="K218" s="137">
        <f>J218/12</f>
        <v>4310</v>
      </c>
      <c r="L218" s="16">
        <f>J218/2</f>
        <v>25860</v>
      </c>
      <c r="M218" s="16">
        <f>(J218/N218-1)*100</f>
        <v>12.239583333333325</v>
      </c>
      <c r="N218" s="52">
        <v>46080</v>
      </c>
      <c r="O218" s="153" t="s">
        <v>288</v>
      </c>
      <c r="P218" s="16">
        <f aca="true" t="shared" si="21" ref="P218:P232">J218/2</f>
        <v>25860</v>
      </c>
      <c r="R218" s="16">
        <v>26000</v>
      </c>
    </row>
    <row r="219" spans="1:18" s="29" customFormat="1" ht="12.75" customHeight="1" hidden="1">
      <c r="A219" s="2" t="s">
        <v>12</v>
      </c>
      <c r="B219" s="49" t="s">
        <v>1</v>
      </c>
      <c r="C219" s="49" t="s">
        <v>2</v>
      </c>
      <c r="D219" s="246"/>
      <c r="E219" s="246"/>
      <c r="F219" s="49"/>
      <c r="G219" s="2" t="s">
        <v>44</v>
      </c>
      <c r="H219" s="16"/>
      <c r="I219" s="23">
        <v>26904</v>
      </c>
      <c r="J219" s="23"/>
      <c r="K219" s="137">
        <f aca="true" t="shared" si="22" ref="K219:K232">J219/12</f>
        <v>0</v>
      </c>
      <c r="L219" s="16">
        <f aca="true" t="shared" si="23" ref="L219:L232">J219/2</f>
        <v>0</v>
      </c>
      <c r="M219" s="16" t="e">
        <f aca="true" t="shared" si="24" ref="M219:M232">(J219/N219-1)*100</f>
        <v>#DIV/0!</v>
      </c>
      <c r="N219" s="52"/>
      <c r="O219" s="153"/>
      <c r="P219" s="16">
        <f t="shared" si="21"/>
        <v>0</v>
      </c>
      <c r="R219" s="16"/>
    </row>
    <row r="220" spans="1:18" s="29" customFormat="1" ht="12.75">
      <c r="A220" s="2" t="s">
        <v>12</v>
      </c>
      <c r="B220" s="49" t="s">
        <v>1</v>
      </c>
      <c r="C220" s="49" t="s">
        <v>4</v>
      </c>
      <c r="D220" s="246"/>
      <c r="E220" s="246"/>
      <c r="F220" s="49" t="s">
        <v>78</v>
      </c>
      <c r="G220" s="2" t="s">
        <v>31</v>
      </c>
      <c r="H220" s="16">
        <v>20400</v>
      </c>
      <c r="I220" s="16">
        <v>13200</v>
      </c>
      <c r="J220" s="16">
        <v>26220</v>
      </c>
      <c r="K220" s="137">
        <f t="shared" si="22"/>
        <v>2185</v>
      </c>
      <c r="L220" s="16">
        <f t="shared" si="23"/>
        <v>13110</v>
      </c>
      <c r="M220" s="16">
        <f t="shared" si="24"/>
        <v>12.339331619537287</v>
      </c>
      <c r="N220" s="52">
        <v>23340</v>
      </c>
      <c r="O220" s="153" t="s">
        <v>288</v>
      </c>
      <c r="P220" s="16">
        <f t="shared" si="21"/>
        <v>13110</v>
      </c>
      <c r="R220" s="16">
        <v>13980</v>
      </c>
    </row>
    <row r="221" spans="1:18" s="29" customFormat="1" ht="12.75" hidden="1">
      <c r="A221" s="2" t="s">
        <v>12</v>
      </c>
      <c r="B221" s="49" t="s">
        <v>1</v>
      </c>
      <c r="C221" s="49" t="s">
        <v>2</v>
      </c>
      <c r="D221" s="246"/>
      <c r="E221" s="246"/>
      <c r="F221" s="49" t="s">
        <v>78</v>
      </c>
      <c r="G221" s="2" t="s">
        <v>44</v>
      </c>
      <c r="H221" s="16">
        <v>32460</v>
      </c>
      <c r="I221" s="16">
        <v>22608</v>
      </c>
      <c r="J221" s="16">
        <v>38460</v>
      </c>
      <c r="K221" s="137">
        <f t="shared" si="22"/>
        <v>3205</v>
      </c>
      <c r="L221" s="16">
        <f t="shared" si="23"/>
        <v>19230</v>
      </c>
      <c r="M221" s="16">
        <v>5</v>
      </c>
      <c r="N221" s="52">
        <v>36840</v>
      </c>
      <c r="O221" s="153" t="s">
        <v>288</v>
      </c>
      <c r="P221" s="16">
        <f t="shared" si="21"/>
        <v>19230</v>
      </c>
      <c r="R221" s="16"/>
    </row>
    <row r="222" spans="1:18" s="29" customFormat="1" ht="12.75" hidden="1">
      <c r="A222" s="2" t="s">
        <v>12</v>
      </c>
      <c r="B222" s="49" t="s">
        <v>1</v>
      </c>
      <c r="C222" s="49" t="s">
        <v>2</v>
      </c>
      <c r="D222" s="246"/>
      <c r="E222" s="246"/>
      <c r="F222" s="49" t="s">
        <v>78</v>
      </c>
      <c r="G222" s="2" t="s">
        <v>27</v>
      </c>
      <c r="H222" s="16"/>
      <c r="I222" s="16"/>
      <c r="J222" s="16">
        <v>31620</v>
      </c>
      <c r="K222" s="137">
        <f t="shared" si="22"/>
        <v>2635</v>
      </c>
      <c r="L222" s="16">
        <f t="shared" si="23"/>
        <v>15810</v>
      </c>
      <c r="M222" s="16">
        <f t="shared" si="24"/>
        <v>11.652542372881358</v>
      </c>
      <c r="N222" s="52">
        <v>28320</v>
      </c>
      <c r="O222" s="153" t="s">
        <v>288</v>
      </c>
      <c r="P222" s="16">
        <f t="shared" si="21"/>
        <v>15810</v>
      </c>
      <c r="R222" s="16"/>
    </row>
    <row r="223" spans="1:18" s="29" customFormat="1" ht="12.75">
      <c r="A223" s="2" t="s">
        <v>12</v>
      </c>
      <c r="B223" s="49" t="s">
        <v>1</v>
      </c>
      <c r="C223" s="49" t="s">
        <v>34</v>
      </c>
      <c r="D223" s="284"/>
      <c r="E223" s="284"/>
      <c r="F223" s="49" t="s">
        <v>78</v>
      </c>
      <c r="G223" s="2" t="s">
        <v>27</v>
      </c>
      <c r="H223" s="16">
        <v>23580</v>
      </c>
      <c r="I223" s="16">
        <v>17460</v>
      </c>
      <c r="J223" s="16">
        <v>31080</v>
      </c>
      <c r="K223" s="137">
        <f t="shared" si="22"/>
        <v>2590</v>
      </c>
      <c r="L223" s="16">
        <f t="shared" si="23"/>
        <v>15540</v>
      </c>
      <c r="M223" s="16">
        <f t="shared" si="24"/>
        <v>11.637931034482762</v>
      </c>
      <c r="N223" s="52">
        <v>27840</v>
      </c>
      <c r="O223" s="153" t="s">
        <v>288</v>
      </c>
      <c r="P223" s="16">
        <f t="shared" si="21"/>
        <v>15540</v>
      </c>
      <c r="R223" s="16">
        <v>16820</v>
      </c>
    </row>
    <row r="224" spans="1:18" s="29" customFormat="1" ht="12.75" hidden="1">
      <c r="A224" s="2" t="s">
        <v>12</v>
      </c>
      <c r="B224" s="49" t="s">
        <v>1</v>
      </c>
      <c r="C224" s="49" t="s">
        <v>59</v>
      </c>
      <c r="D224" s="74" t="s">
        <v>161</v>
      </c>
      <c r="E224" s="74" t="s">
        <v>117</v>
      </c>
      <c r="F224" s="49" t="s">
        <v>78</v>
      </c>
      <c r="G224" s="2" t="s">
        <v>27</v>
      </c>
      <c r="H224" s="16">
        <v>26280</v>
      </c>
      <c r="I224" s="16">
        <v>20112</v>
      </c>
      <c r="J224" s="16"/>
      <c r="K224" s="137">
        <f t="shared" si="22"/>
        <v>0</v>
      </c>
      <c r="L224" s="16">
        <f t="shared" si="23"/>
        <v>0</v>
      </c>
      <c r="M224" s="16" t="e">
        <f t="shared" si="24"/>
        <v>#DIV/0!</v>
      </c>
      <c r="N224" s="52"/>
      <c r="O224" s="153" t="s">
        <v>288</v>
      </c>
      <c r="P224" s="16">
        <f t="shared" si="21"/>
        <v>0</v>
      </c>
      <c r="R224" s="16"/>
    </row>
    <row r="225" spans="1:18" s="29" customFormat="1" ht="12.75">
      <c r="A225" s="2" t="s">
        <v>12</v>
      </c>
      <c r="B225" s="49" t="s">
        <v>1</v>
      </c>
      <c r="C225" s="49" t="s">
        <v>34</v>
      </c>
      <c r="D225" s="245" t="s">
        <v>160</v>
      </c>
      <c r="E225" s="245" t="s">
        <v>118</v>
      </c>
      <c r="F225" s="49" t="s">
        <v>78</v>
      </c>
      <c r="G225" s="2" t="s">
        <v>27</v>
      </c>
      <c r="H225" s="16">
        <v>23400</v>
      </c>
      <c r="I225" s="16">
        <v>17280</v>
      </c>
      <c r="J225" s="16">
        <v>32820</v>
      </c>
      <c r="K225" s="137">
        <f t="shared" si="22"/>
        <v>2735</v>
      </c>
      <c r="L225" s="16">
        <f t="shared" si="23"/>
        <v>16410</v>
      </c>
      <c r="M225" s="16">
        <f t="shared" si="24"/>
        <v>12.090163934426235</v>
      </c>
      <c r="N225" s="52">
        <v>29280</v>
      </c>
      <c r="O225" s="153" t="s">
        <v>288</v>
      </c>
      <c r="P225" s="16">
        <f t="shared" si="21"/>
        <v>16410</v>
      </c>
      <c r="R225" s="16">
        <v>16820</v>
      </c>
    </row>
    <row r="226" spans="1:18" s="29" customFormat="1" ht="12.75">
      <c r="A226" s="2" t="s">
        <v>12</v>
      </c>
      <c r="B226" s="49" t="s">
        <v>16</v>
      </c>
      <c r="C226" s="49" t="s">
        <v>3</v>
      </c>
      <c r="D226" s="246"/>
      <c r="E226" s="246"/>
      <c r="F226" s="49" t="s">
        <v>78</v>
      </c>
      <c r="G226" s="2" t="s">
        <v>29</v>
      </c>
      <c r="H226" s="16">
        <v>39840</v>
      </c>
      <c r="I226" s="16"/>
      <c r="J226" s="16">
        <v>52800</v>
      </c>
      <c r="K226" s="137">
        <f t="shared" si="22"/>
        <v>4400</v>
      </c>
      <c r="L226" s="16">
        <f t="shared" si="23"/>
        <v>26400</v>
      </c>
      <c r="M226" s="16">
        <f t="shared" si="24"/>
        <v>12.244897959183664</v>
      </c>
      <c r="N226" s="52">
        <v>47040</v>
      </c>
      <c r="O226" s="153" t="s">
        <v>288</v>
      </c>
      <c r="P226" s="16">
        <f t="shared" si="21"/>
        <v>26400</v>
      </c>
      <c r="R226" s="16">
        <v>26500</v>
      </c>
    </row>
    <row r="227" spans="1:18" s="29" customFormat="1" ht="12.75" hidden="1">
      <c r="A227" s="2" t="s">
        <v>12</v>
      </c>
      <c r="B227" s="49" t="s">
        <v>1</v>
      </c>
      <c r="C227" s="49" t="s">
        <v>190</v>
      </c>
      <c r="D227" s="246"/>
      <c r="E227" s="246"/>
      <c r="F227" s="49" t="s">
        <v>78</v>
      </c>
      <c r="G227" s="2" t="s">
        <v>27</v>
      </c>
      <c r="H227" s="16">
        <v>25860</v>
      </c>
      <c r="I227" s="16">
        <v>19982</v>
      </c>
      <c r="J227" s="16">
        <v>33600</v>
      </c>
      <c r="K227" s="137">
        <f t="shared" si="22"/>
        <v>2800</v>
      </c>
      <c r="L227" s="16">
        <f t="shared" si="23"/>
        <v>16800</v>
      </c>
      <c r="M227" s="16">
        <f t="shared" si="24"/>
        <v>11.553784860557759</v>
      </c>
      <c r="N227" s="52">
        <v>30120</v>
      </c>
      <c r="O227" s="153" t="s">
        <v>288</v>
      </c>
      <c r="P227" s="16">
        <f t="shared" si="21"/>
        <v>16800</v>
      </c>
      <c r="R227" s="16"/>
    </row>
    <row r="228" spans="1:18" s="29" customFormat="1" ht="12.75" hidden="1">
      <c r="A228" s="2" t="s">
        <v>12</v>
      </c>
      <c r="B228" s="49" t="s">
        <v>1</v>
      </c>
      <c r="C228" s="49" t="s">
        <v>182</v>
      </c>
      <c r="D228" s="246"/>
      <c r="E228" s="246"/>
      <c r="F228" s="49" t="s">
        <v>78</v>
      </c>
      <c r="G228" s="2" t="s">
        <v>44</v>
      </c>
      <c r="H228" s="16">
        <v>25860</v>
      </c>
      <c r="I228" s="16">
        <v>19982</v>
      </c>
      <c r="J228" s="16">
        <v>39780</v>
      </c>
      <c r="K228" s="137">
        <f t="shared" si="22"/>
        <v>3315</v>
      </c>
      <c r="L228" s="16">
        <f t="shared" si="23"/>
        <v>19890</v>
      </c>
      <c r="M228" s="16">
        <f t="shared" si="24"/>
        <v>12.182741116751261</v>
      </c>
      <c r="N228" s="52">
        <v>35460</v>
      </c>
      <c r="O228" s="153" t="s">
        <v>288</v>
      </c>
      <c r="P228" s="16">
        <f t="shared" si="21"/>
        <v>19890</v>
      </c>
      <c r="R228" s="16"/>
    </row>
    <row r="229" spans="1:18" s="29" customFormat="1" ht="12.75">
      <c r="A229" s="2" t="s">
        <v>12</v>
      </c>
      <c r="B229" s="49" t="s">
        <v>1</v>
      </c>
      <c r="C229" s="49" t="s">
        <v>4</v>
      </c>
      <c r="D229" s="284"/>
      <c r="E229" s="284"/>
      <c r="F229" s="49" t="s">
        <v>78</v>
      </c>
      <c r="G229" s="2" t="s">
        <v>31</v>
      </c>
      <c r="H229" s="16">
        <v>19860</v>
      </c>
      <c r="I229" s="16">
        <v>21180</v>
      </c>
      <c r="J229" s="16">
        <v>25320</v>
      </c>
      <c r="K229" s="137">
        <f t="shared" si="22"/>
        <v>2110</v>
      </c>
      <c r="L229" s="16">
        <f t="shared" si="23"/>
        <v>12660</v>
      </c>
      <c r="M229" s="16">
        <f t="shared" si="24"/>
        <v>11.05263157894736</v>
      </c>
      <c r="N229" s="52">
        <v>22800</v>
      </c>
      <c r="O229" s="153" t="s">
        <v>288</v>
      </c>
      <c r="P229" s="16">
        <f t="shared" si="21"/>
        <v>12660</v>
      </c>
      <c r="R229" s="16">
        <v>13980</v>
      </c>
    </row>
    <row r="230" spans="1:18" s="29" customFormat="1" ht="12.75" hidden="1">
      <c r="A230" s="2" t="s">
        <v>12</v>
      </c>
      <c r="B230" s="49" t="s">
        <v>1</v>
      </c>
      <c r="C230" s="49" t="s">
        <v>2</v>
      </c>
      <c r="D230" s="245" t="s">
        <v>162</v>
      </c>
      <c r="E230" s="285" t="s">
        <v>119</v>
      </c>
      <c r="F230" s="49" t="s">
        <v>78</v>
      </c>
      <c r="G230" s="2" t="s">
        <v>29</v>
      </c>
      <c r="H230" s="16">
        <v>19320</v>
      </c>
      <c r="I230" s="16"/>
      <c r="J230" s="16">
        <v>25800</v>
      </c>
      <c r="K230" s="137">
        <f t="shared" si="22"/>
        <v>2150</v>
      </c>
      <c r="L230" s="16">
        <f t="shared" si="23"/>
        <v>12900</v>
      </c>
      <c r="M230" s="16">
        <f t="shared" si="24"/>
        <v>11.398963730569944</v>
      </c>
      <c r="N230" s="52">
        <v>23160</v>
      </c>
      <c r="O230" s="153" t="s">
        <v>288</v>
      </c>
      <c r="P230" s="16">
        <f t="shared" si="21"/>
        <v>12900</v>
      </c>
      <c r="R230" s="16"/>
    </row>
    <row r="231" spans="1:18" s="29" customFormat="1" ht="12.75">
      <c r="A231" s="2" t="s">
        <v>12</v>
      </c>
      <c r="B231" s="49" t="s">
        <v>1</v>
      </c>
      <c r="C231" s="49" t="s">
        <v>3</v>
      </c>
      <c r="D231" s="246"/>
      <c r="E231" s="290"/>
      <c r="F231" s="49" t="s">
        <v>78</v>
      </c>
      <c r="G231" s="2" t="s">
        <v>27</v>
      </c>
      <c r="H231" s="16">
        <v>20280</v>
      </c>
      <c r="I231" s="16">
        <v>16908</v>
      </c>
      <c r="J231" s="16">
        <v>26700</v>
      </c>
      <c r="K231" s="137">
        <f t="shared" si="22"/>
        <v>2225</v>
      </c>
      <c r="L231" s="16">
        <f t="shared" si="23"/>
        <v>13350</v>
      </c>
      <c r="M231" s="16">
        <f t="shared" si="24"/>
        <v>11.528822055137855</v>
      </c>
      <c r="N231" s="52">
        <v>23940</v>
      </c>
      <c r="O231" s="153" t="s">
        <v>288</v>
      </c>
      <c r="P231" s="16">
        <f t="shared" si="21"/>
        <v>13350</v>
      </c>
      <c r="R231" s="16">
        <v>13980</v>
      </c>
    </row>
    <row r="232" spans="1:18" s="29" customFormat="1" ht="12.75">
      <c r="A232" s="2" t="s">
        <v>12</v>
      </c>
      <c r="B232" s="49" t="s">
        <v>1</v>
      </c>
      <c r="C232" s="49" t="s">
        <v>4</v>
      </c>
      <c r="D232" s="284"/>
      <c r="E232" s="291"/>
      <c r="F232" s="49" t="s">
        <v>78</v>
      </c>
      <c r="G232" s="2" t="s">
        <v>31</v>
      </c>
      <c r="H232" s="16">
        <v>20340</v>
      </c>
      <c r="I232" s="16"/>
      <c r="J232" s="16">
        <v>27420</v>
      </c>
      <c r="K232" s="137">
        <f t="shared" si="22"/>
        <v>2285</v>
      </c>
      <c r="L232" s="16">
        <f t="shared" si="23"/>
        <v>13710</v>
      </c>
      <c r="M232" s="16">
        <f t="shared" si="24"/>
        <v>12.00980392156863</v>
      </c>
      <c r="N232" s="52">
        <v>24480</v>
      </c>
      <c r="O232" s="153" t="s">
        <v>288</v>
      </c>
      <c r="P232" s="16">
        <f t="shared" si="21"/>
        <v>13710</v>
      </c>
      <c r="R232" s="16">
        <v>12380</v>
      </c>
    </row>
    <row r="233" spans="1:18" s="29" customFormat="1" ht="12.75" hidden="1">
      <c r="A233" s="5"/>
      <c r="B233" s="54"/>
      <c r="C233" s="54"/>
      <c r="D233" s="66"/>
      <c r="E233" s="66"/>
      <c r="F233" s="54"/>
      <c r="G233" s="5"/>
      <c r="H233" s="20"/>
      <c r="I233" s="20"/>
      <c r="J233" s="20" t="s">
        <v>293</v>
      </c>
      <c r="K233" s="20"/>
      <c r="L233" s="20"/>
      <c r="M233" s="20"/>
      <c r="N233" s="70"/>
      <c r="O233" s="151"/>
      <c r="P233" s="20" t="s">
        <v>293</v>
      </c>
      <c r="R233" s="20" t="s">
        <v>293</v>
      </c>
    </row>
    <row r="234" spans="1:18" s="29" customFormat="1" ht="12.75">
      <c r="A234" s="5"/>
      <c r="B234" s="54"/>
      <c r="C234" s="54"/>
      <c r="D234" s="66" t="s">
        <v>282</v>
      </c>
      <c r="E234" s="66"/>
      <c r="F234" s="54"/>
      <c r="G234" s="5"/>
      <c r="H234" s="20"/>
      <c r="I234" s="20"/>
      <c r="J234" s="20"/>
      <c r="K234" s="20"/>
      <c r="L234" s="20"/>
      <c r="M234" s="20"/>
      <c r="N234" s="70"/>
      <c r="O234" s="151"/>
      <c r="P234" s="20"/>
      <c r="R234" s="20"/>
    </row>
    <row r="235" spans="1:18" s="29" customFormat="1" ht="12.75">
      <c r="A235" s="5"/>
      <c r="B235" s="54"/>
      <c r="C235" s="54"/>
      <c r="D235" s="66"/>
      <c r="E235" s="66"/>
      <c r="F235" s="54"/>
      <c r="G235" s="5"/>
      <c r="H235" s="20"/>
      <c r="I235" s="20"/>
      <c r="J235" s="20"/>
      <c r="K235" s="20"/>
      <c r="L235" s="20"/>
      <c r="M235" s="20"/>
      <c r="N235" s="70"/>
      <c r="O235" s="151"/>
      <c r="P235" s="20"/>
      <c r="R235" s="20"/>
    </row>
    <row r="236" spans="1:18" s="29" customFormat="1" ht="12.75">
      <c r="A236" s="5"/>
      <c r="B236" s="54"/>
      <c r="C236" s="54"/>
      <c r="D236" s="66"/>
      <c r="E236" s="66"/>
      <c r="F236" s="54"/>
      <c r="G236" s="5"/>
      <c r="H236" s="20"/>
      <c r="I236" s="20"/>
      <c r="J236" s="20"/>
      <c r="K236" s="20"/>
      <c r="L236" s="20"/>
      <c r="M236" s="20"/>
      <c r="N236" s="70"/>
      <c r="O236" s="151"/>
      <c r="P236" s="20"/>
      <c r="R236" s="20"/>
    </row>
    <row r="237" spans="1:18" s="29" customFormat="1" ht="12.75" hidden="1">
      <c r="A237" s="5"/>
      <c r="B237" s="5"/>
      <c r="C237" s="5"/>
      <c r="D237" s="5"/>
      <c r="E237" s="5"/>
      <c r="F237" s="5"/>
      <c r="G237" s="5"/>
      <c r="H237" s="20"/>
      <c r="I237" s="20"/>
      <c r="J237" s="20"/>
      <c r="K237" s="20"/>
      <c r="L237" s="20"/>
      <c r="M237" s="20"/>
      <c r="O237" s="151"/>
      <c r="P237" s="20"/>
      <c r="R237" s="20"/>
    </row>
    <row r="238" spans="1:18" s="29" customFormat="1" ht="12.75" hidden="1">
      <c r="A238" s="5"/>
      <c r="B238" s="5"/>
      <c r="C238" s="5"/>
      <c r="D238" s="5"/>
      <c r="E238" s="5"/>
      <c r="F238" s="5"/>
      <c r="G238" s="5"/>
      <c r="H238" s="20"/>
      <c r="I238" s="20"/>
      <c r="J238" s="20"/>
      <c r="K238" s="20"/>
      <c r="L238" s="20"/>
      <c r="M238" s="20"/>
      <c r="O238" s="151"/>
      <c r="P238" s="20"/>
      <c r="R238" s="20"/>
    </row>
    <row r="239" spans="1:18" s="29" customFormat="1" ht="14.25">
      <c r="A239" s="266" t="s">
        <v>45</v>
      </c>
      <c r="B239" s="266"/>
      <c r="C239" s="266"/>
      <c r="D239" s="266"/>
      <c r="E239" s="266"/>
      <c r="F239" s="266"/>
      <c r="G239" s="266"/>
      <c r="H239" s="266"/>
      <c r="I239" s="266"/>
      <c r="J239" s="111"/>
      <c r="K239" s="111"/>
      <c r="L239" s="111"/>
      <c r="M239" s="111"/>
      <c r="O239" s="151"/>
      <c r="P239" s="111"/>
      <c r="R239" s="111"/>
    </row>
    <row r="240" spans="1:18" s="29" customFormat="1" ht="20.25">
      <c r="A240" s="86" t="s">
        <v>132</v>
      </c>
      <c r="B240" s="86" t="s">
        <v>133</v>
      </c>
      <c r="C240" s="87" t="s">
        <v>73</v>
      </c>
      <c r="D240" s="86" t="s">
        <v>130</v>
      </c>
      <c r="E240" s="86" t="s">
        <v>129</v>
      </c>
      <c r="F240" s="86" t="s">
        <v>75</v>
      </c>
      <c r="G240" s="86" t="s">
        <v>134</v>
      </c>
      <c r="H240" s="88" t="s">
        <v>76</v>
      </c>
      <c r="I240" s="89"/>
      <c r="J240" s="142" t="s">
        <v>246</v>
      </c>
      <c r="K240" s="134"/>
      <c r="L240" s="142" t="s">
        <v>243</v>
      </c>
      <c r="M240" s="89" t="s">
        <v>218</v>
      </c>
      <c r="N240" s="88" t="s">
        <v>76</v>
      </c>
      <c r="O240" s="160"/>
      <c r="P240" s="142" t="s">
        <v>299</v>
      </c>
      <c r="R240" s="142" t="s">
        <v>299</v>
      </c>
    </row>
    <row r="241" spans="1:18" s="29" customFormat="1" ht="30">
      <c r="A241" s="80"/>
      <c r="B241" s="80" t="s">
        <v>61</v>
      </c>
      <c r="C241" s="90" t="s">
        <v>74</v>
      </c>
      <c r="D241" s="80" t="s">
        <v>131</v>
      </c>
      <c r="E241" s="80"/>
      <c r="F241" s="80"/>
      <c r="G241" s="80" t="s">
        <v>61</v>
      </c>
      <c r="H241" s="91" t="s">
        <v>77</v>
      </c>
      <c r="I241" s="92" t="s">
        <v>60</v>
      </c>
      <c r="J241" s="120" t="s">
        <v>245</v>
      </c>
      <c r="K241" s="135"/>
      <c r="L241" s="120" t="s">
        <v>244</v>
      </c>
      <c r="M241" s="92" t="s">
        <v>219</v>
      </c>
      <c r="N241" s="91" t="s">
        <v>77</v>
      </c>
      <c r="O241" s="161"/>
      <c r="P241" s="120" t="s">
        <v>300</v>
      </c>
      <c r="R241" s="120" t="s">
        <v>307</v>
      </c>
    </row>
    <row r="242" spans="1:18" s="29" customFormat="1" ht="12.75" hidden="1">
      <c r="A242" s="2" t="s">
        <v>13</v>
      </c>
      <c r="B242" s="8" t="s">
        <v>5</v>
      </c>
      <c r="C242" s="44" t="s">
        <v>4</v>
      </c>
      <c r="D242" s="44" t="s">
        <v>17</v>
      </c>
      <c r="E242" s="8"/>
      <c r="F242" s="8"/>
      <c r="G242" s="8" t="s">
        <v>26</v>
      </c>
      <c r="H242" s="16">
        <v>37740</v>
      </c>
      <c r="I242" s="15">
        <v>26580</v>
      </c>
      <c r="J242" s="20"/>
      <c r="K242" s="20"/>
      <c r="L242" s="20"/>
      <c r="M242" s="20"/>
      <c r="O242" s="151"/>
      <c r="P242" s="141"/>
      <c r="R242" s="141"/>
    </row>
    <row r="243" spans="1:18" s="29" customFormat="1" ht="12.75" hidden="1">
      <c r="A243" s="2" t="s">
        <v>13</v>
      </c>
      <c r="B243" s="8" t="s">
        <v>1</v>
      </c>
      <c r="C243" s="8" t="s">
        <v>3</v>
      </c>
      <c r="D243" s="8">
        <v>2903</v>
      </c>
      <c r="E243" s="8"/>
      <c r="F243" s="8"/>
      <c r="G243" s="8" t="s">
        <v>29</v>
      </c>
      <c r="H243" s="16"/>
      <c r="I243" s="15">
        <v>15156</v>
      </c>
      <c r="J243" s="20"/>
      <c r="K243" s="20"/>
      <c r="L243" s="20"/>
      <c r="M243" s="20"/>
      <c r="N243" s="29" t="s">
        <v>82</v>
      </c>
      <c r="O243" s="151"/>
      <c r="P243" s="141"/>
      <c r="R243" s="141"/>
    </row>
    <row r="244" spans="1:18" s="29" customFormat="1" ht="12.75" hidden="1">
      <c r="A244" s="2" t="s">
        <v>13</v>
      </c>
      <c r="B244" s="2" t="s">
        <v>5</v>
      </c>
      <c r="C244" s="2" t="s">
        <v>3</v>
      </c>
      <c r="D244" s="2">
        <v>2913</v>
      </c>
      <c r="E244" s="2"/>
      <c r="F244" s="2"/>
      <c r="G244" s="2" t="s">
        <v>29</v>
      </c>
      <c r="H244" s="16"/>
      <c r="I244" s="17">
        <v>26784</v>
      </c>
      <c r="J244" s="20"/>
      <c r="K244" s="20"/>
      <c r="L244" s="20"/>
      <c r="M244" s="20"/>
      <c r="N244" s="29" t="s">
        <v>82</v>
      </c>
      <c r="O244" s="151"/>
      <c r="P244" s="141"/>
      <c r="R244" s="141"/>
    </row>
    <row r="245" spans="1:18" s="29" customFormat="1" ht="12.75" hidden="1">
      <c r="A245" s="2" t="s">
        <v>13</v>
      </c>
      <c r="B245" s="2" t="s">
        <v>7</v>
      </c>
      <c r="C245" s="2" t="s">
        <v>3</v>
      </c>
      <c r="D245" s="2">
        <v>2914</v>
      </c>
      <c r="E245" s="2"/>
      <c r="F245" s="2"/>
      <c r="G245" s="2" t="s">
        <v>30</v>
      </c>
      <c r="H245" s="16"/>
      <c r="I245" s="17"/>
      <c r="J245" s="20"/>
      <c r="K245" s="20"/>
      <c r="L245" s="20"/>
      <c r="M245" s="20"/>
      <c r="N245" s="29" t="s">
        <v>82</v>
      </c>
      <c r="O245" s="151"/>
      <c r="P245" s="141"/>
      <c r="R245" s="141"/>
    </row>
    <row r="246" spans="1:18" s="29" customFormat="1" ht="12.75">
      <c r="A246" s="2" t="s">
        <v>13</v>
      </c>
      <c r="B246" s="49" t="s">
        <v>5</v>
      </c>
      <c r="C246" s="49" t="s">
        <v>34</v>
      </c>
      <c r="D246" s="245" t="s">
        <v>159</v>
      </c>
      <c r="E246" s="285" t="s">
        <v>120</v>
      </c>
      <c r="F246" s="49" t="s">
        <v>78</v>
      </c>
      <c r="G246" s="2" t="s">
        <v>29</v>
      </c>
      <c r="H246" s="16">
        <v>42060</v>
      </c>
      <c r="I246" s="17">
        <v>25620</v>
      </c>
      <c r="J246" s="17">
        <v>58380</v>
      </c>
      <c r="K246" s="136">
        <f>J246/12</f>
        <v>4865</v>
      </c>
      <c r="L246" s="16">
        <f>J246/2</f>
        <v>29190</v>
      </c>
      <c r="M246" s="17">
        <f>(J246/N246-1)*100</f>
        <v>11.96777905638664</v>
      </c>
      <c r="N246" s="52">
        <v>52140</v>
      </c>
      <c r="O246" s="162" t="s">
        <v>284</v>
      </c>
      <c r="P246" s="16">
        <f aca="true" t="shared" si="25" ref="P246:P261">J246/2</f>
        <v>29190</v>
      </c>
      <c r="R246" s="16">
        <v>29190</v>
      </c>
    </row>
    <row r="247" spans="1:18" s="29" customFormat="1" ht="12.75">
      <c r="A247" s="2" t="s">
        <v>13</v>
      </c>
      <c r="B247" s="49" t="s">
        <v>1</v>
      </c>
      <c r="C247" s="49" t="s">
        <v>4</v>
      </c>
      <c r="D247" s="246"/>
      <c r="E247" s="286"/>
      <c r="F247" s="49" t="s">
        <v>78</v>
      </c>
      <c r="G247" s="2" t="s">
        <v>31</v>
      </c>
      <c r="H247" s="16">
        <v>18720</v>
      </c>
      <c r="I247" s="17">
        <v>13632</v>
      </c>
      <c r="J247" s="17">
        <v>25860</v>
      </c>
      <c r="K247" s="136">
        <f aca="true" t="shared" si="26" ref="K247:K261">J247/12</f>
        <v>2155</v>
      </c>
      <c r="L247" s="16">
        <f>J247/2</f>
        <v>12930</v>
      </c>
      <c r="M247" s="17">
        <f aca="true" t="shared" si="27" ref="M247:M261">(J247/N247-1)*100</f>
        <v>13.421052631578956</v>
      </c>
      <c r="N247" s="52">
        <v>22800</v>
      </c>
      <c r="O247" s="162" t="s">
        <v>285</v>
      </c>
      <c r="P247" s="16">
        <f t="shared" si="25"/>
        <v>12930</v>
      </c>
      <c r="R247" s="16">
        <v>13980</v>
      </c>
    </row>
    <row r="248" spans="1:18" s="29" customFormat="1" ht="12.75" customHeight="1" hidden="1">
      <c r="A248" s="2" t="s">
        <v>13</v>
      </c>
      <c r="B248" s="49" t="s">
        <v>1</v>
      </c>
      <c r="C248" s="49" t="s">
        <v>34</v>
      </c>
      <c r="D248" s="246"/>
      <c r="E248" s="286"/>
      <c r="F248" s="49" t="s">
        <v>78</v>
      </c>
      <c r="G248" s="2" t="s">
        <v>27</v>
      </c>
      <c r="H248" s="16">
        <v>22980</v>
      </c>
      <c r="I248" s="17">
        <v>15084</v>
      </c>
      <c r="J248" s="17"/>
      <c r="K248" s="136">
        <f t="shared" si="26"/>
        <v>0</v>
      </c>
      <c r="L248" s="16">
        <f aca="true" t="shared" si="28" ref="L248:L261">J248/2</f>
        <v>0</v>
      </c>
      <c r="M248" s="17" t="e">
        <f t="shared" si="27"/>
        <v>#VALUE!</v>
      </c>
      <c r="N248" s="52" t="s">
        <v>82</v>
      </c>
      <c r="O248" s="162"/>
      <c r="P248" s="16">
        <f t="shared" si="25"/>
        <v>0</v>
      </c>
      <c r="R248" s="16"/>
    </row>
    <row r="249" spans="1:18" s="29" customFormat="1" ht="12.75" hidden="1">
      <c r="A249" s="2" t="s">
        <v>13</v>
      </c>
      <c r="B249" s="49" t="s">
        <v>1</v>
      </c>
      <c r="C249" s="49" t="s">
        <v>2</v>
      </c>
      <c r="D249" s="246"/>
      <c r="E249" s="286"/>
      <c r="F249" s="49" t="s">
        <v>78</v>
      </c>
      <c r="G249" s="2" t="s">
        <v>44</v>
      </c>
      <c r="H249" s="16">
        <v>25920</v>
      </c>
      <c r="I249" s="17">
        <v>0</v>
      </c>
      <c r="J249" s="17">
        <v>33180</v>
      </c>
      <c r="K249" s="136">
        <f t="shared" si="26"/>
        <v>2765</v>
      </c>
      <c r="L249" s="16">
        <f t="shared" si="28"/>
        <v>16590</v>
      </c>
      <c r="M249" s="17">
        <f t="shared" si="27"/>
        <v>11.491935483870975</v>
      </c>
      <c r="N249" s="52">
        <v>29760</v>
      </c>
      <c r="O249" s="162" t="s">
        <v>284</v>
      </c>
      <c r="P249" s="16">
        <f t="shared" si="25"/>
        <v>16590</v>
      </c>
      <c r="R249" s="16"/>
    </row>
    <row r="250" spans="1:18" s="29" customFormat="1" ht="12.75">
      <c r="A250" s="2" t="s">
        <v>13</v>
      </c>
      <c r="B250" s="49" t="s">
        <v>1</v>
      </c>
      <c r="C250" s="49" t="s">
        <v>34</v>
      </c>
      <c r="D250" s="284"/>
      <c r="E250" s="287"/>
      <c r="F250" s="49" t="s">
        <v>78</v>
      </c>
      <c r="G250" s="2" t="s">
        <v>27</v>
      </c>
      <c r="H250" s="16">
        <v>22500</v>
      </c>
      <c r="I250" s="17">
        <v>15144</v>
      </c>
      <c r="J250" s="17">
        <v>31260</v>
      </c>
      <c r="K250" s="136">
        <f t="shared" si="26"/>
        <v>2605</v>
      </c>
      <c r="L250" s="16">
        <f t="shared" si="28"/>
        <v>15630</v>
      </c>
      <c r="M250" s="17">
        <f t="shared" si="27"/>
        <v>11.324786324786329</v>
      </c>
      <c r="N250" s="52">
        <v>28080</v>
      </c>
      <c r="O250" s="162" t="s">
        <v>284</v>
      </c>
      <c r="P250" s="16">
        <f t="shared" si="25"/>
        <v>15630</v>
      </c>
      <c r="R250" s="16">
        <v>16820</v>
      </c>
    </row>
    <row r="251" spans="1:18" s="29" customFormat="1" ht="12.75" hidden="1">
      <c r="A251" s="2" t="s">
        <v>13</v>
      </c>
      <c r="B251" s="40" t="s">
        <v>1</v>
      </c>
      <c r="C251" s="40" t="s">
        <v>3</v>
      </c>
      <c r="D251" s="61" t="s">
        <v>179</v>
      </c>
      <c r="E251" s="73" t="s">
        <v>121</v>
      </c>
      <c r="F251" s="40" t="s">
        <v>78</v>
      </c>
      <c r="G251" s="6" t="s">
        <v>27</v>
      </c>
      <c r="H251" s="16">
        <v>22860</v>
      </c>
      <c r="I251" s="19">
        <v>16848</v>
      </c>
      <c r="J251" s="19"/>
      <c r="K251" s="136">
        <f t="shared" si="26"/>
        <v>0</v>
      </c>
      <c r="L251" s="16">
        <f t="shared" si="28"/>
        <v>0</v>
      </c>
      <c r="M251" s="17" t="e">
        <f t="shared" si="27"/>
        <v>#DIV/0!</v>
      </c>
      <c r="N251" s="52"/>
      <c r="O251" s="162"/>
      <c r="P251" s="16">
        <f t="shared" si="25"/>
        <v>0</v>
      </c>
      <c r="R251" s="16"/>
    </row>
    <row r="252" spans="1:18" s="29" customFormat="1" ht="12.75" hidden="1">
      <c r="A252" s="2" t="s">
        <v>13</v>
      </c>
      <c r="B252" s="49" t="s">
        <v>5</v>
      </c>
      <c r="C252" s="49" t="s">
        <v>4</v>
      </c>
      <c r="D252" s="74">
        <v>270114</v>
      </c>
      <c r="E252" s="75" t="s">
        <v>122</v>
      </c>
      <c r="F252" s="40" t="s">
        <v>78</v>
      </c>
      <c r="G252" s="2" t="s">
        <v>35</v>
      </c>
      <c r="H252" s="16"/>
      <c r="I252" s="17"/>
      <c r="J252" s="17"/>
      <c r="K252" s="136">
        <f t="shared" si="26"/>
        <v>0</v>
      </c>
      <c r="L252" s="16">
        <f t="shared" si="28"/>
        <v>0</v>
      </c>
      <c r="M252" s="17" t="e">
        <f t="shared" si="27"/>
        <v>#VALUE!</v>
      </c>
      <c r="N252" s="52" t="s">
        <v>82</v>
      </c>
      <c r="O252" s="162"/>
      <c r="P252" s="16">
        <f t="shared" si="25"/>
        <v>0</v>
      </c>
      <c r="R252" s="16"/>
    </row>
    <row r="253" spans="1:18" s="29" customFormat="1" ht="12.75" customHeight="1" hidden="1">
      <c r="A253" s="2" t="s">
        <v>13</v>
      </c>
      <c r="B253" s="49" t="s">
        <v>5</v>
      </c>
      <c r="C253" s="49" t="s">
        <v>3</v>
      </c>
      <c r="D253" s="245" t="s">
        <v>183</v>
      </c>
      <c r="E253" s="285" t="s">
        <v>184</v>
      </c>
      <c r="F253" s="40" t="s">
        <v>78</v>
      </c>
      <c r="G253" s="2" t="s">
        <v>27</v>
      </c>
      <c r="H253" s="16"/>
      <c r="I253" s="17"/>
      <c r="J253" s="17"/>
      <c r="K253" s="136">
        <f t="shared" si="26"/>
        <v>0</v>
      </c>
      <c r="L253" s="16">
        <f t="shared" si="28"/>
        <v>0</v>
      </c>
      <c r="M253" s="17">
        <f t="shared" si="27"/>
        <v>-100</v>
      </c>
      <c r="N253" s="52">
        <v>50400</v>
      </c>
      <c r="O253" s="162"/>
      <c r="P253" s="16">
        <f t="shared" si="25"/>
        <v>0</v>
      </c>
      <c r="R253" s="16"/>
    </row>
    <row r="254" spans="1:18" s="29" customFormat="1" ht="12.75" customHeight="1" hidden="1">
      <c r="A254" s="2" t="s">
        <v>13</v>
      </c>
      <c r="B254" s="49" t="s">
        <v>185</v>
      </c>
      <c r="C254" s="49" t="s">
        <v>4</v>
      </c>
      <c r="D254" s="246"/>
      <c r="E254" s="299"/>
      <c r="F254" s="40" t="s">
        <v>78</v>
      </c>
      <c r="G254" s="2" t="s">
        <v>31</v>
      </c>
      <c r="H254" s="16"/>
      <c r="I254" s="17"/>
      <c r="J254" s="17"/>
      <c r="K254" s="136">
        <f t="shared" si="26"/>
        <v>0</v>
      </c>
      <c r="L254" s="16">
        <f t="shared" si="28"/>
        <v>0</v>
      </c>
      <c r="M254" s="17">
        <f t="shared" si="27"/>
        <v>-100</v>
      </c>
      <c r="N254" s="52">
        <v>37620</v>
      </c>
      <c r="O254" s="162"/>
      <c r="P254" s="16">
        <f t="shared" si="25"/>
        <v>0</v>
      </c>
      <c r="R254" s="16"/>
    </row>
    <row r="255" spans="1:18" s="29" customFormat="1" ht="24" customHeight="1">
      <c r="A255" s="2" t="s">
        <v>13</v>
      </c>
      <c r="B255" s="49" t="s">
        <v>1</v>
      </c>
      <c r="C255" s="49" t="s">
        <v>3</v>
      </c>
      <c r="D255" s="246"/>
      <c r="E255" s="299"/>
      <c r="F255" s="40" t="s">
        <v>78</v>
      </c>
      <c r="G255" s="2" t="s">
        <v>186</v>
      </c>
      <c r="H255" s="16">
        <v>24120</v>
      </c>
      <c r="I255" s="17"/>
      <c r="J255" s="17">
        <v>32400</v>
      </c>
      <c r="K255" s="136">
        <f t="shared" si="26"/>
        <v>2700</v>
      </c>
      <c r="L255" s="16">
        <f t="shared" si="28"/>
        <v>16200</v>
      </c>
      <c r="M255" s="17">
        <f t="shared" si="27"/>
        <v>11.570247933884303</v>
      </c>
      <c r="N255" s="52">
        <v>29040</v>
      </c>
      <c r="O255" s="162" t="s">
        <v>286</v>
      </c>
      <c r="P255" s="16">
        <f t="shared" si="25"/>
        <v>16200</v>
      </c>
      <c r="R255" s="16">
        <v>16820</v>
      </c>
    </row>
    <row r="256" spans="1:18" s="29" customFormat="1" ht="12.75">
      <c r="A256" s="2" t="s">
        <v>13</v>
      </c>
      <c r="B256" s="49" t="s">
        <v>1</v>
      </c>
      <c r="C256" s="124" t="s">
        <v>3</v>
      </c>
      <c r="D256" s="293" t="s">
        <v>157</v>
      </c>
      <c r="E256" s="245" t="s">
        <v>122</v>
      </c>
      <c r="F256" s="51" t="s">
        <v>78</v>
      </c>
      <c r="G256" s="2" t="s">
        <v>30</v>
      </c>
      <c r="H256" s="16">
        <v>25440</v>
      </c>
      <c r="I256" s="17"/>
      <c r="J256" s="17">
        <v>35100</v>
      </c>
      <c r="K256" s="136">
        <f t="shared" si="26"/>
        <v>2925</v>
      </c>
      <c r="L256" s="16">
        <f t="shared" si="28"/>
        <v>17550</v>
      </c>
      <c r="M256" s="17">
        <f t="shared" si="27"/>
        <v>12.5</v>
      </c>
      <c r="N256" s="52">
        <v>31200</v>
      </c>
      <c r="O256" s="162" t="s">
        <v>286</v>
      </c>
      <c r="P256" s="16">
        <f t="shared" si="25"/>
        <v>17550</v>
      </c>
      <c r="R256" s="16">
        <v>17820</v>
      </c>
    </row>
    <row r="257" spans="1:18" s="29" customFormat="1" ht="12.75" hidden="1">
      <c r="A257" s="2" t="s">
        <v>13</v>
      </c>
      <c r="B257" s="49" t="s">
        <v>1</v>
      </c>
      <c r="C257" s="124" t="s">
        <v>2</v>
      </c>
      <c r="D257" s="294"/>
      <c r="E257" s="246"/>
      <c r="F257" s="51" t="s">
        <v>78</v>
      </c>
      <c r="G257" s="2" t="s">
        <v>29</v>
      </c>
      <c r="H257" s="16">
        <v>27600</v>
      </c>
      <c r="I257" s="17"/>
      <c r="J257" s="17">
        <v>36480</v>
      </c>
      <c r="K257" s="136">
        <f t="shared" si="26"/>
        <v>3040</v>
      </c>
      <c r="L257" s="16">
        <f t="shared" si="28"/>
        <v>18240</v>
      </c>
      <c r="M257" s="17">
        <f t="shared" si="27"/>
        <v>12.592592592592599</v>
      </c>
      <c r="N257" s="52">
        <v>32400</v>
      </c>
      <c r="O257" s="162" t="s">
        <v>284</v>
      </c>
      <c r="P257" s="16">
        <f t="shared" si="25"/>
        <v>18240</v>
      </c>
      <c r="R257" s="16"/>
    </row>
    <row r="258" spans="1:18" s="29" customFormat="1" ht="12.75" hidden="1">
      <c r="A258" s="2" t="s">
        <v>13</v>
      </c>
      <c r="B258" s="49" t="s">
        <v>5</v>
      </c>
      <c r="C258" s="124" t="s">
        <v>4</v>
      </c>
      <c r="D258" s="294"/>
      <c r="E258" s="246"/>
      <c r="F258" s="51" t="s">
        <v>78</v>
      </c>
      <c r="G258" s="2" t="s">
        <v>158</v>
      </c>
      <c r="H258" s="16">
        <v>44640</v>
      </c>
      <c r="I258" s="17"/>
      <c r="J258" s="17">
        <v>57660</v>
      </c>
      <c r="K258" s="136">
        <f t="shared" si="26"/>
        <v>4805</v>
      </c>
      <c r="L258" s="16">
        <f t="shared" si="28"/>
        <v>28830</v>
      </c>
      <c r="M258" s="17">
        <f t="shared" si="27"/>
        <v>12.79342723004695</v>
      </c>
      <c r="N258" s="52">
        <v>51120</v>
      </c>
      <c r="O258" s="162" t="s">
        <v>285</v>
      </c>
      <c r="P258" s="16">
        <f t="shared" si="25"/>
        <v>28830</v>
      </c>
      <c r="R258" s="16"/>
    </row>
    <row r="259" spans="1:18" s="29" customFormat="1" ht="12.75">
      <c r="A259" s="2" t="s">
        <v>13</v>
      </c>
      <c r="B259" s="49" t="s">
        <v>7</v>
      </c>
      <c r="C259" s="124" t="s">
        <v>4</v>
      </c>
      <c r="D259" s="63"/>
      <c r="E259" s="62"/>
      <c r="F259" s="51" t="s">
        <v>78</v>
      </c>
      <c r="G259" s="2" t="s">
        <v>310</v>
      </c>
      <c r="H259" s="16"/>
      <c r="I259" s="17"/>
      <c r="J259" s="17"/>
      <c r="K259" s="136"/>
      <c r="L259" s="16"/>
      <c r="M259" s="17"/>
      <c r="N259" s="52"/>
      <c r="O259" s="162"/>
      <c r="P259" s="16"/>
      <c r="R259" s="16">
        <v>18000</v>
      </c>
    </row>
    <row r="260" spans="1:18" s="29" customFormat="1" ht="12.75">
      <c r="A260" s="2" t="s">
        <v>13</v>
      </c>
      <c r="B260" s="49" t="s">
        <v>1</v>
      </c>
      <c r="C260" s="49" t="s">
        <v>3</v>
      </c>
      <c r="D260" s="62">
        <v>270105</v>
      </c>
      <c r="E260" s="62" t="s">
        <v>121</v>
      </c>
      <c r="F260" s="49" t="s">
        <v>78</v>
      </c>
      <c r="G260" s="2" t="s">
        <v>27</v>
      </c>
      <c r="H260" s="16"/>
      <c r="I260" s="17"/>
      <c r="J260" s="17">
        <v>30060</v>
      </c>
      <c r="K260" s="136">
        <f t="shared" si="26"/>
        <v>2505</v>
      </c>
      <c r="L260" s="16">
        <f t="shared" si="28"/>
        <v>15030</v>
      </c>
      <c r="M260" s="17">
        <f t="shared" si="27"/>
        <v>11.830357142857139</v>
      </c>
      <c r="N260" s="52">
        <v>26880</v>
      </c>
      <c r="O260" s="162" t="s">
        <v>284</v>
      </c>
      <c r="P260" s="16">
        <f t="shared" si="25"/>
        <v>15030</v>
      </c>
      <c r="R260" s="16">
        <v>16820</v>
      </c>
    </row>
    <row r="261" spans="1:18" s="29" customFormat="1" ht="12.75">
      <c r="A261" s="2" t="s">
        <v>13</v>
      </c>
      <c r="B261" s="49" t="s">
        <v>1</v>
      </c>
      <c r="C261" s="49" t="s">
        <v>4</v>
      </c>
      <c r="D261" s="74">
        <v>270115</v>
      </c>
      <c r="E261" s="128" t="s">
        <v>139</v>
      </c>
      <c r="F261" s="49" t="s">
        <v>78</v>
      </c>
      <c r="G261" s="2" t="s">
        <v>31</v>
      </c>
      <c r="H261" s="16">
        <v>19440</v>
      </c>
      <c r="I261" s="17"/>
      <c r="J261" s="17">
        <v>26100</v>
      </c>
      <c r="K261" s="136">
        <f t="shared" si="26"/>
        <v>2175</v>
      </c>
      <c r="L261" s="16">
        <f t="shared" si="28"/>
        <v>13050</v>
      </c>
      <c r="M261" s="17">
        <f t="shared" si="27"/>
        <v>10.969387755102034</v>
      </c>
      <c r="N261" s="52">
        <v>23520</v>
      </c>
      <c r="O261" s="162" t="s">
        <v>284</v>
      </c>
      <c r="P261" s="16">
        <f t="shared" si="25"/>
        <v>13050</v>
      </c>
      <c r="R261" s="16">
        <v>13980</v>
      </c>
    </row>
    <row r="262" spans="1:18" s="29" customFormat="1" ht="12.75" hidden="1">
      <c r="A262" s="2" t="s">
        <v>13</v>
      </c>
      <c r="B262" s="2" t="s">
        <v>1</v>
      </c>
      <c r="C262" s="2" t="s">
        <v>3</v>
      </c>
      <c r="D262" s="49">
        <v>290307</v>
      </c>
      <c r="E262" s="2"/>
      <c r="F262" s="49"/>
      <c r="G262" s="2" t="s">
        <v>27</v>
      </c>
      <c r="H262" s="16"/>
      <c r="I262" s="17">
        <v>17160</v>
      </c>
      <c r="J262" s="17"/>
      <c r="K262" s="17"/>
      <c r="L262" s="17"/>
      <c r="M262" s="17"/>
      <c r="N262" s="52" t="s">
        <v>82</v>
      </c>
      <c r="O262" s="151"/>
      <c r="P262" s="17"/>
      <c r="R262" s="16">
        <f>P262*2</f>
        <v>0</v>
      </c>
    </row>
    <row r="263" spans="1:18" s="29" customFormat="1" ht="12.75" hidden="1">
      <c r="A263" s="2" t="s">
        <v>13</v>
      </c>
      <c r="B263" s="2" t="s">
        <v>5</v>
      </c>
      <c r="C263" s="2" t="s">
        <v>3</v>
      </c>
      <c r="D263" s="49">
        <v>290307</v>
      </c>
      <c r="E263" s="2"/>
      <c r="F263" s="49"/>
      <c r="G263" s="2" t="s">
        <v>29</v>
      </c>
      <c r="H263" s="16"/>
      <c r="I263" s="17">
        <v>26436</v>
      </c>
      <c r="J263" s="17"/>
      <c r="K263" s="17"/>
      <c r="L263" s="17"/>
      <c r="M263" s="17"/>
      <c r="N263" s="52" t="s">
        <v>82</v>
      </c>
      <c r="O263" s="151"/>
      <c r="P263" s="17"/>
      <c r="R263" s="16">
        <f>P263*2</f>
        <v>0</v>
      </c>
    </row>
    <row r="264" spans="1:18" s="29" customFormat="1" ht="12.75" hidden="1">
      <c r="A264" s="2" t="s">
        <v>13</v>
      </c>
      <c r="B264" s="2" t="s">
        <v>1</v>
      </c>
      <c r="C264" s="2" t="s">
        <v>3</v>
      </c>
      <c r="D264" s="49" t="s">
        <v>135</v>
      </c>
      <c r="E264" s="49" t="s">
        <v>120</v>
      </c>
      <c r="F264" s="49" t="s">
        <v>78</v>
      </c>
      <c r="G264" s="2" t="s">
        <v>27</v>
      </c>
      <c r="H264" s="16">
        <v>22980</v>
      </c>
      <c r="I264" s="17">
        <v>15144</v>
      </c>
      <c r="J264" s="17"/>
      <c r="K264" s="17"/>
      <c r="L264" s="17"/>
      <c r="M264" s="17"/>
      <c r="N264" s="52"/>
      <c r="O264" s="151"/>
      <c r="P264" s="17"/>
      <c r="R264" s="16">
        <f>P264*2</f>
        <v>0</v>
      </c>
    </row>
    <row r="265" spans="1:18" s="29" customFormat="1" ht="12.75">
      <c r="A265" s="5"/>
      <c r="B265" s="5"/>
      <c r="C265" s="5"/>
      <c r="D265" s="54"/>
      <c r="E265" s="5"/>
      <c r="F265" s="54"/>
      <c r="G265" s="5"/>
      <c r="H265" s="20"/>
      <c r="I265" s="20"/>
      <c r="J265" s="20"/>
      <c r="K265" s="20"/>
      <c r="L265" s="20"/>
      <c r="M265" s="20"/>
      <c r="N265" s="70"/>
      <c r="O265" s="151"/>
      <c r="P265" s="20"/>
      <c r="R265" s="20"/>
    </row>
    <row r="266" spans="1:18" s="29" customFormat="1" ht="12.75" hidden="1">
      <c r="A266" s="5"/>
      <c r="B266" s="5"/>
      <c r="C266" s="5"/>
      <c r="D266" s="5"/>
      <c r="E266" s="5"/>
      <c r="F266" s="5"/>
      <c r="G266" s="5"/>
      <c r="H266" s="20"/>
      <c r="I266" s="20"/>
      <c r="J266" s="20"/>
      <c r="K266" s="20"/>
      <c r="L266" s="20"/>
      <c r="M266" s="20"/>
      <c r="O266" s="151"/>
      <c r="P266" s="20"/>
      <c r="R266" s="20"/>
    </row>
    <row r="267" spans="1:18" s="29" customFormat="1" ht="12.75" hidden="1">
      <c r="A267" s="5"/>
      <c r="B267" s="5"/>
      <c r="C267" s="5"/>
      <c r="D267" s="5"/>
      <c r="E267" s="5"/>
      <c r="F267" s="5"/>
      <c r="G267" s="5"/>
      <c r="H267" s="20"/>
      <c r="I267" s="20"/>
      <c r="J267" s="20"/>
      <c r="K267" s="20"/>
      <c r="L267" s="20"/>
      <c r="M267" s="20"/>
      <c r="O267" s="151"/>
      <c r="P267" s="20"/>
      <c r="R267" s="20"/>
    </row>
    <row r="268" spans="1:18" s="29" customFormat="1" ht="12.75" hidden="1">
      <c r="A268" s="300" t="s">
        <v>46</v>
      </c>
      <c r="B268" s="300"/>
      <c r="C268" s="300"/>
      <c r="D268" s="300"/>
      <c r="E268" s="300"/>
      <c r="F268" s="300"/>
      <c r="G268" s="300"/>
      <c r="H268" s="300"/>
      <c r="I268" s="300"/>
      <c r="J268" s="110"/>
      <c r="K268" s="110"/>
      <c r="L268" s="110"/>
      <c r="M268" s="110"/>
      <c r="O268" s="151"/>
      <c r="P268" s="110"/>
      <c r="R268" s="110"/>
    </row>
    <row r="269" spans="1:18" s="29" customFormat="1" ht="12.75" hidden="1">
      <c r="A269" s="41" t="s">
        <v>132</v>
      </c>
      <c r="B269" s="41" t="s">
        <v>133</v>
      </c>
      <c r="C269" s="42" t="s">
        <v>73</v>
      </c>
      <c r="D269" s="41" t="s">
        <v>130</v>
      </c>
      <c r="E269" s="41" t="s">
        <v>129</v>
      </c>
      <c r="F269" s="41" t="s">
        <v>75</v>
      </c>
      <c r="G269" s="41" t="s">
        <v>134</v>
      </c>
      <c r="H269" s="45" t="s">
        <v>76</v>
      </c>
      <c r="I269" s="54"/>
      <c r="J269" s="54"/>
      <c r="K269" s="54"/>
      <c r="L269" s="54"/>
      <c r="M269" s="54"/>
      <c r="N269" s="40" t="s">
        <v>76</v>
      </c>
      <c r="O269" s="151"/>
      <c r="P269" s="54"/>
      <c r="R269" s="54"/>
    </row>
    <row r="270" spans="1:18" s="29" customFormat="1" ht="12.75" hidden="1">
      <c r="A270" s="34"/>
      <c r="B270" s="34" t="s">
        <v>61</v>
      </c>
      <c r="C270" s="36" t="s">
        <v>74</v>
      </c>
      <c r="D270" s="34" t="s">
        <v>131</v>
      </c>
      <c r="E270" s="12"/>
      <c r="F270" s="12"/>
      <c r="G270" s="34" t="s">
        <v>61</v>
      </c>
      <c r="H270" s="44" t="s">
        <v>77</v>
      </c>
      <c r="I270" s="53" t="s">
        <v>60</v>
      </c>
      <c r="J270" s="53"/>
      <c r="K270" s="53"/>
      <c r="L270" s="53"/>
      <c r="M270" s="53"/>
      <c r="N270" s="44" t="s">
        <v>77</v>
      </c>
      <c r="O270" s="151"/>
      <c r="P270" s="53"/>
      <c r="R270" s="53"/>
    </row>
    <row r="271" spans="1:18" s="29" customFormat="1" ht="12.75" hidden="1">
      <c r="A271" s="2" t="s">
        <v>14</v>
      </c>
      <c r="B271" s="2" t="s">
        <v>5</v>
      </c>
      <c r="C271" s="2" t="s">
        <v>4</v>
      </c>
      <c r="D271" s="49" t="s">
        <v>17</v>
      </c>
      <c r="E271" s="2"/>
      <c r="F271" s="2"/>
      <c r="G271" s="2" t="s">
        <v>26</v>
      </c>
      <c r="H271" s="16">
        <v>39720</v>
      </c>
      <c r="I271" s="15">
        <v>27960</v>
      </c>
      <c r="J271" s="20"/>
      <c r="K271" s="20"/>
      <c r="L271" s="20"/>
      <c r="M271" s="20"/>
      <c r="O271" s="151"/>
      <c r="P271" s="20"/>
      <c r="R271" s="20"/>
    </row>
    <row r="272" spans="1:18" s="29" customFormat="1" ht="12.75" hidden="1">
      <c r="A272" s="2" t="s">
        <v>14</v>
      </c>
      <c r="B272" s="2" t="s">
        <v>1</v>
      </c>
      <c r="C272" s="2" t="s">
        <v>2</v>
      </c>
      <c r="D272" s="49" t="s">
        <v>63</v>
      </c>
      <c r="E272" s="2" t="s">
        <v>123</v>
      </c>
      <c r="F272" s="2"/>
      <c r="G272" s="2" t="s">
        <v>44</v>
      </c>
      <c r="H272" s="16"/>
      <c r="I272" s="19">
        <v>15804</v>
      </c>
      <c r="J272" s="20"/>
      <c r="K272" s="20"/>
      <c r="L272" s="20"/>
      <c r="M272" s="20"/>
      <c r="N272" s="29" t="s">
        <v>82</v>
      </c>
      <c r="O272" s="151"/>
      <c r="P272" s="20"/>
      <c r="R272" s="20"/>
    </row>
    <row r="273" spans="1:18" s="29" customFormat="1" ht="12.75" hidden="1">
      <c r="A273" s="2" t="s">
        <v>14</v>
      </c>
      <c r="B273" s="2" t="s">
        <v>1</v>
      </c>
      <c r="C273" s="2" t="s">
        <v>4</v>
      </c>
      <c r="D273" s="49" t="s">
        <v>124</v>
      </c>
      <c r="E273" s="49" t="s">
        <v>123</v>
      </c>
      <c r="F273" s="2" t="s">
        <v>125</v>
      </c>
      <c r="G273" s="2" t="s">
        <v>31</v>
      </c>
      <c r="H273" s="16">
        <v>18420</v>
      </c>
      <c r="I273" s="16">
        <v>11700</v>
      </c>
      <c r="J273" s="16"/>
      <c r="K273" s="16"/>
      <c r="L273" s="16"/>
      <c r="M273" s="16"/>
      <c r="N273" s="52"/>
      <c r="O273" s="151"/>
      <c r="P273" s="16"/>
      <c r="R273" s="16"/>
    </row>
    <row r="274" spans="1:18" s="29" customFormat="1" ht="12.75" hidden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O274" s="151"/>
      <c r="P274" s="5"/>
      <c r="R274" s="5"/>
    </row>
    <row r="275" spans="1:18" s="29" customFormat="1" ht="15" customHeight="1" hidden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O275" s="151"/>
      <c r="P275" s="5"/>
      <c r="R275" s="5"/>
    </row>
    <row r="276" spans="1:18" s="29" customFormat="1" ht="12.75" hidden="1">
      <c r="A276" s="300" t="s">
        <v>47</v>
      </c>
      <c r="B276" s="300"/>
      <c r="C276" s="300"/>
      <c r="D276" s="300"/>
      <c r="E276" s="300"/>
      <c r="F276" s="300"/>
      <c r="G276" s="300"/>
      <c r="H276" s="300"/>
      <c r="I276" s="300"/>
      <c r="J276" s="110"/>
      <c r="K276" s="110"/>
      <c r="L276" s="110"/>
      <c r="M276" s="110"/>
      <c r="O276" s="151"/>
      <c r="P276" s="110"/>
      <c r="R276" s="110"/>
    </row>
    <row r="277" spans="1:18" s="29" customFormat="1" ht="12.75" hidden="1">
      <c r="A277" s="41" t="s">
        <v>132</v>
      </c>
      <c r="B277" s="41" t="s">
        <v>133</v>
      </c>
      <c r="C277" s="42" t="s">
        <v>73</v>
      </c>
      <c r="D277" s="41" t="s">
        <v>130</v>
      </c>
      <c r="E277" s="41" t="s">
        <v>129</v>
      </c>
      <c r="F277" s="41" t="s">
        <v>75</v>
      </c>
      <c r="G277" s="41" t="s">
        <v>134</v>
      </c>
      <c r="H277" s="45" t="s">
        <v>76</v>
      </c>
      <c r="I277" s="46"/>
      <c r="J277" s="54"/>
      <c r="K277" s="54"/>
      <c r="L277" s="54"/>
      <c r="M277" s="54"/>
      <c r="O277" s="151"/>
      <c r="P277" s="54"/>
      <c r="R277" s="54"/>
    </row>
    <row r="278" spans="1:18" s="29" customFormat="1" ht="12.75" hidden="1">
      <c r="A278" s="34"/>
      <c r="B278" s="34" t="s">
        <v>61</v>
      </c>
      <c r="C278" s="36" t="s">
        <v>74</v>
      </c>
      <c r="D278" s="34" t="s">
        <v>131</v>
      </c>
      <c r="E278" s="12"/>
      <c r="F278" s="12"/>
      <c r="G278" s="34" t="s">
        <v>61</v>
      </c>
      <c r="H278" s="44" t="s">
        <v>77</v>
      </c>
      <c r="I278" s="35" t="s">
        <v>60</v>
      </c>
      <c r="J278" s="54"/>
      <c r="K278" s="54"/>
      <c r="L278" s="54"/>
      <c r="M278" s="54"/>
      <c r="O278" s="151"/>
      <c r="P278" s="54"/>
      <c r="R278" s="54"/>
    </row>
    <row r="279" spans="1:18" s="29" customFormat="1" ht="12.75" hidden="1">
      <c r="A279" s="2" t="s">
        <v>19</v>
      </c>
      <c r="B279" s="2" t="s">
        <v>5</v>
      </c>
      <c r="C279" s="2" t="s">
        <v>4</v>
      </c>
      <c r="D279" s="2" t="s">
        <v>17</v>
      </c>
      <c r="E279" s="2"/>
      <c r="F279" s="2"/>
      <c r="G279" s="2" t="s">
        <v>26</v>
      </c>
      <c r="H279" s="16">
        <v>37740</v>
      </c>
      <c r="I279" s="24">
        <v>26580</v>
      </c>
      <c r="J279" s="20"/>
      <c r="K279" s="20"/>
      <c r="L279" s="20"/>
      <c r="M279" s="20"/>
      <c r="O279" s="151"/>
      <c r="P279" s="20"/>
      <c r="R279" s="20"/>
    </row>
    <row r="280" spans="1:18" s="29" customFormat="1" ht="12.75" hidden="1">
      <c r="A280" s="2" t="s">
        <v>19</v>
      </c>
      <c r="B280" s="13" t="s">
        <v>1</v>
      </c>
      <c r="C280" s="2" t="s">
        <v>40</v>
      </c>
      <c r="D280" s="2" t="s">
        <v>64</v>
      </c>
      <c r="E280" s="2"/>
      <c r="F280" s="2"/>
      <c r="G280" s="2" t="s">
        <v>58</v>
      </c>
      <c r="H280" s="16"/>
      <c r="I280" s="37">
        <v>14400</v>
      </c>
      <c r="J280" s="20"/>
      <c r="K280" s="20"/>
      <c r="L280" s="20"/>
      <c r="M280" s="20"/>
      <c r="O280" s="151"/>
      <c r="P280" s="20"/>
      <c r="R280" s="20"/>
    </row>
    <row r="281" spans="1:18" s="29" customFormat="1" ht="12.75" hidden="1">
      <c r="A281" s="2" t="s">
        <v>19</v>
      </c>
      <c r="B281" s="13" t="s">
        <v>1</v>
      </c>
      <c r="C281" s="2" t="s">
        <v>4</v>
      </c>
      <c r="D281" s="2" t="s">
        <v>64</v>
      </c>
      <c r="E281" s="2"/>
      <c r="F281" s="2"/>
      <c r="G281" s="2" t="s">
        <v>31</v>
      </c>
      <c r="H281" s="16"/>
      <c r="I281" s="38">
        <v>15464</v>
      </c>
      <c r="J281" s="20"/>
      <c r="K281" s="20"/>
      <c r="L281" s="20"/>
      <c r="M281" s="20"/>
      <c r="O281" s="151"/>
      <c r="P281" s="20"/>
      <c r="R281" s="20"/>
    </row>
    <row r="282" spans="1:18" s="29" customFormat="1" ht="12.75" hidden="1">
      <c r="A282" s="5"/>
      <c r="B282" s="39"/>
      <c r="C282" s="5"/>
      <c r="D282" s="5"/>
      <c r="E282" s="5"/>
      <c r="F282" s="5"/>
      <c r="G282" s="5"/>
      <c r="H282" s="20"/>
      <c r="I282" s="20"/>
      <c r="J282" s="20"/>
      <c r="K282" s="20"/>
      <c r="L282" s="20"/>
      <c r="M282" s="20"/>
      <c r="O282" s="151"/>
      <c r="P282" s="20"/>
      <c r="R282" s="20"/>
    </row>
    <row r="283" spans="1:18" s="29" customFormat="1" ht="12.75" hidden="1">
      <c r="A283" s="5"/>
      <c r="B283" s="39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O283" s="151"/>
      <c r="P283" s="5"/>
      <c r="R283" s="5"/>
    </row>
    <row r="284" spans="1:18" s="29" customFormat="1" ht="12.75" hidden="1">
      <c r="A284" s="300" t="s">
        <v>48</v>
      </c>
      <c r="B284" s="300"/>
      <c r="C284" s="300"/>
      <c r="D284" s="300"/>
      <c r="E284" s="300"/>
      <c r="F284" s="300"/>
      <c r="G284" s="300"/>
      <c r="H284" s="300"/>
      <c r="I284" s="300"/>
      <c r="J284" s="110"/>
      <c r="K284" s="110"/>
      <c r="L284" s="110"/>
      <c r="M284" s="110"/>
      <c r="O284" s="151"/>
      <c r="P284" s="110"/>
      <c r="R284" s="110"/>
    </row>
    <row r="285" spans="1:18" s="29" customFormat="1" ht="12.75" hidden="1">
      <c r="A285" s="41" t="s">
        <v>132</v>
      </c>
      <c r="B285" s="41" t="s">
        <v>133</v>
      </c>
      <c r="C285" s="42" t="s">
        <v>73</v>
      </c>
      <c r="D285" s="41" t="s">
        <v>130</v>
      </c>
      <c r="E285" s="41" t="s">
        <v>129</v>
      </c>
      <c r="F285" s="41" t="s">
        <v>75</v>
      </c>
      <c r="G285" s="41" t="s">
        <v>134</v>
      </c>
      <c r="H285" s="45" t="s">
        <v>76</v>
      </c>
      <c r="I285" s="46"/>
      <c r="J285" s="54"/>
      <c r="K285" s="54"/>
      <c r="L285" s="54"/>
      <c r="M285" s="54"/>
      <c r="O285" s="151"/>
      <c r="P285" s="54"/>
      <c r="R285" s="54"/>
    </row>
    <row r="286" spans="1:18" s="29" customFormat="1" ht="12.75" hidden="1">
      <c r="A286" s="34"/>
      <c r="B286" s="34" t="s">
        <v>61</v>
      </c>
      <c r="C286" s="36" t="s">
        <v>74</v>
      </c>
      <c r="D286" s="34" t="s">
        <v>131</v>
      </c>
      <c r="E286" s="12"/>
      <c r="F286" s="12"/>
      <c r="G286" s="34" t="s">
        <v>61</v>
      </c>
      <c r="H286" s="44" t="s">
        <v>77</v>
      </c>
      <c r="I286" s="35" t="s">
        <v>60</v>
      </c>
      <c r="J286" s="54"/>
      <c r="K286" s="54"/>
      <c r="L286" s="54"/>
      <c r="M286" s="54"/>
      <c r="O286" s="151"/>
      <c r="P286" s="54"/>
      <c r="R286" s="54"/>
    </row>
    <row r="287" spans="1:18" s="29" customFormat="1" ht="12.75" hidden="1">
      <c r="A287" s="2" t="s">
        <v>15</v>
      </c>
      <c r="B287" s="8" t="s">
        <v>18</v>
      </c>
      <c r="C287" s="101" t="s">
        <v>4</v>
      </c>
      <c r="D287" s="101">
        <v>32101</v>
      </c>
      <c r="E287" s="44" t="s">
        <v>136</v>
      </c>
      <c r="F287" s="8" t="s">
        <v>137</v>
      </c>
      <c r="G287" s="8" t="s">
        <v>26</v>
      </c>
      <c r="H287" s="16">
        <v>35760</v>
      </c>
      <c r="I287" s="15">
        <v>25200</v>
      </c>
      <c r="J287" s="20"/>
      <c r="K287" s="20"/>
      <c r="L287" s="20"/>
      <c r="M287" s="20"/>
      <c r="O287" s="151"/>
      <c r="P287" s="20"/>
      <c r="R287" s="20"/>
    </row>
    <row r="288" spans="1:18" s="29" customFormat="1" ht="12.75" hidden="1" thickBot="1">
      <c r="A288" s="33" t="s">
        <v>15</v>
      </c>
      <c r="B288" s="4" t="s">
        <v>1</v>
      </c>
      <c r="C288" s="4" t="s">
        <v>4</v>
      </c>
      <c r="D288" s="4" t="s">
        <v>65</v>
      </c>
      <c r="E288" s="4"/>
      <c r="F288" s="4"/>
      <c r="G288" s="4" t="s">
        <v>31</v>
      </c>
      <c r="H288" s="25"/>
      <c r="I288" s="22">
        <v>0</v>
      </c>
      <c r="J288" s="20"/>
      <c r="K288" s="20"/>
      <c r="L288" s="20"/>
      <c r="M288" s="20"/>
      <c r="O288" s="151"/>
      <c r="P288" s="20"/>
      <c r="R288" s="20"/>
    </row>
    <row r="289" spans="1:18" s="29" customFormat="1" ht="12.75">
      <c r="A289" s="5"/>
      <c r="B289" s="5"/>
      <c r="C289" s="5"/>
      <c r="D289" s="5"/>
      <c r="E289" s="5"/>
      <c r="F289" s="5"/>
      <c r="G289" s="5"/>
      <c r="H289" s="20"/>
      <c r="I289" s="20"/>
      <c r="J289" s="20"/>
      <c r="K289" s="20"/>
      <c r="L289" s="20"/>
      <c r="M289" s="20"/>
      <c r="O289" s="151"/>
      <c r="P289" s="20"/>
      <c r="R289" s="20"/>
    </row>
    <row r="290" spans="1:18" s="29" customFormat="1" ht="12.75">
      <c r="A290" s="5"/>
      <c r="B290" s="5"/>
      <c r="C290" s="5"/>
      <c r="D290" s="5"/>
      <c r="E290" s="5"/>
      <c r="F290" s="5"/>
      <c r="G290" s="5"/>
      <c r="H290" s="20"/>
      <c r="I290" s="20" t="s">
        <v>292</v>
      </c>
      <c r="J290" s="20"/>
      <c r="K290" s="20"/>
      <c r="L290" s="20"/>
      <c r="M290" s="20"/>
      <c r="O290" s="151"/>
      <c r="P290" s="20"/>
      <c r="R290" s="20"/>
    </row>
    <row r="291" spans="1:18" s="29" customFormat="1" ht="14.25">
      <c r="A291" s="292" t="s">
        <v>49</v>
      </c>
      <c r="B291" s="292"/>
      <c r="C291" s="292"/>
      <c r="D291" s="292"/>
      <c r="E291" s="292"/>
      <c r="F291" s="292"/>
      <c r="G291" s="292"/>
      <c r="H291" s="292"/>
      <c r="I291" s="292"/>
      <c r="J291" s="111"/>
      <c r="K291" s="111"/>
      <c r="L291" s="111"/>
      <c r="M291" s="111"/>
      <c r="O291" s="151"/>
      <c r="P291" s="111"/>
      <c r="R291" s="111"/>
    </row>
    <row r="292" spans="1:18" s="29" customFormat="1" ht="20.25">
      <c r="A292" s="94" t="s">
        <v>132</v>
      </c>
      <c r="B292" s="94" t="s">
        <v>133</v>
      </c>
      <c r="C292" s="95" t="s">
        <v>73</v>
      </c>
      <c r="D292" s="94" t="s">
        <v>130</v>
      </c>
      <c r="E292" s="94" t="s">
        <v>129</v>
      </c>
      <c r="F292" s="94" t="s">
        <v>75</v>
      </c>
      <c r="G292" s="94" t="s">
        <v>134</v>
      </c>
      <c r="H292" s="96" t="s">
        <v>76</v>
      </c>
      <c r="I292" s="97"/>
      <c r="J292" s="142" t="s">
        <v>246</v>
      </c>
      <c r="K292" s="149"/>
      <c r="L292" s="142" t="s">
        <v>243</v>
      </c>
      <c r="M292" s="89" t="s">
        <v>218</v>
      </c>
      <c r="N292" s="88" t="s">
        <v>76</v>
      </c>
      <c r="O292" s="156"/>
      <c r="P292" s="142" t="s">
        <v>299</v>
      </c>
      <c r="R292" s="142" t="s">
        <v>299</v>
      </c>
    </row>
    <row r="293" spans="1:18" s="29" customFormat="1" ht="30">
      <c r="A293" s="80"/>
      <c r="B293" s="80" t="s">
        <v>61</v>
      </c>
      <c r="C293" s="90" t="s">
        <v>74</v>
      </c>
      <c r="D293" s="80" t="s">
        <v>131</v>
      </c>
      <c r="E293" s="80"/>
      <c r="F293" s="80"/>
      <c r="G293" s="80" t="s">
        <v>61</v>
      </c>
      <c r="H293" s="91" t="s">
        <v>77</v>
      </c>
      <c r="I293" s="98" t="s">
        <v>60</v>
      </c>
      <c r="J293" s="120" t="s">
        <v>245</v>
      </c>
      <c r="K293" s="150"/>
      <c r="L293" s="120" t="s">
        <v>244</v>
      </c>
      <c r="M293" s="92" t="s">
        <v>219</v>
      </c>
      <c r="N293" s="91" t="s">
        <v>77</v>
      </c>
      <c r="O293" s="157"/>
      <c r="P293" s="120" t="s">
        <v>300</v>
      </c>
      <c r="R293" s="120" t="s">
        <v>307</v>
      </c>
    </row>
    <row r="294" spans="1:18" s="29" customFormat="1" ht="12.75" hidden="1">
      <c r="A294" s="2" t="s">
        <v>21</v>
      </c>
      <c r="B294" s="49" t="s">
        <v>5</v>
      </c>
      <c r="C294" s="49" t="s">
        <v>4</v>
      </c>
      <c r="D294" s="49" t="s">
        <v>17</v>
      </c>
      <c r="E294" s="2"/>
      <c r="F294" s="49" t="s">
        <v>78</v>
      </c>
      <c r="G294" s="2" t="s">
        <v>26</v>
      </c>
      <c r="H294" s="16">
        <v>31800</v>
      </c>
      <c r="I294" s="15">
        <v>22380</v>
      </c>
      <c r="J294" s="20"/>
      <c r="K294" s="20"/>
      <c r="L294" s="141"/>
      <c r="M294" s="20"/>
      <c r="O294" s="151"/>
      <c r="P294" s="20"/>
      <c r="R294" s="20"/>
    </row>
    <row r="295" spans="1:18" s="29" customFormat="1" ht="12.75" hidden="1">
      <c r="A295" s="2" t="s">
        <v>21</v>
      </c>
      <c r="B295" s="2" t="s">
        <v>1</v>
      </c>
      <c r="C295" s="2" t="s">
        <v>3</v>
      </c>
      <c r="D295" s="2">
        <v>1012</v>
      </c>
      <c r="E295" s="2"/>
      <c r="F295" s="2"/>
      <c r="G295" s="2" t="s">
        <v>27</v>
      </c>
      <c r="H295" s="16"/>
      <c r="I295" s="28"/>
      <c r="J295" s="20"/>
      <c r="K295" s="20"/>
      <c r="L295" s="141"/>
      <c r="M295" s="20"/>
      <c r="O295" s="151"/>
      <c r="P295" s="20"/>
      <c r="R295" s="20"/>
    </row>
    <row r="296" spans="1:18" s="29" customFormat="1" ht="12.75" hidden="1">
      <c r="A296" s="2" t="s">
        <v>21</v>
      </c>
      <c r="B296" s="2" t="s">
        <v>1</v>
      </c>
      <c r="C296" s="2" t="s">
        <v>3</v>
      </c>
      <c r="D296" s="2">
        <v>1713</v>
      </c>
      <c r="E296" s="2"/>
      <c r="F296" s="2"/>
      <c r="G296" s="2" t="s">
        <v>27</v>
      </c>
      <c r="H296" s="16"/>
      <c r="I296" s="19">
        <v>21096</v>
      </c>
      <c r="J296" s="20"/>
      <c r="K296" s="20"/>
      <c r="L296" s="141"/>
      <c r="M296" s="20"/>
      <c r="O296" s="151"/>
      <c r="P296" s="20"/>
      <c r="R296" s="20"/>
    </row>
    <row r="297" spans="1:18" s="29" customFormat="1" ht="12.75" hidden="1">
      <c r="A297" s="2" t="s">
        <v>21</v>
      </c>
      <c r="B297" s="2" t="s">
        <v>1</v>
      </c>
      <c r="C297" s="2" t="s">
        <v>3</v>
      </c>
      <c r="D297" s="2">
        <v>1713</v>
      </c>
      <c r="E297" s="2"/>
      <c r="F297" s="2"/>
      <c r="G297" s="2" t="s">
        <v>27</v>
      </c>
      <c r="H297" s="16"/>
      <c r="I297" s="17">
        <v>22380</v>
      </c>
      <c r="J297" s="20"/>
      <c r="K297" s="20"/>
      <c r="L297" s="141"/>
      <c r="M297" s="20"/>
      <c r="O297" s="151"/>
      <c r="P297" s="20"/>
      <c r="R297" s="20"/>
    </row>
    <row r="298" spans="1:18" s="29" customFormat="1" ht="12.75" hidden="1">
      <c r="A298" s="2" t="s">
        <v>21</v>
      </c>
      <c r="B298" s="2" t="s">
        <v>1</v>
      </c>
      <c r="C298" s="2" t="s">
        <v>3</v>
      </c>
      <c r="D298" s="2">
        <v>1713</v>
      </c>
      <c r="E298" s="2"/>
      <c r="F298" s="2"/>
      <c r="G298" s="2" t="s">
        <v>27</v>
      </c>
      <c r="H298" s="16"/>
      <c r="I298" s="16"/>
      <c r="J298" s="20"/>
      <c r="K298" s="20"/>
      <c r="L298" s="141"/>
      <c r="M298" s="20"/>
      <c r="O298" s="151"/>
      <c r="P298" s="20"/>
      <c r="R298" s="20"/>
    </row>
    <row r="299" spans="1:18" s="29" customFormat="1" ht="12.75">
      <c r="A299" s="6" t="s">
        <v>21</v>
      </c>
      <c r="B299" s="49" t="s">
        <v>1</v>
      </c>
      <c r="C299" s="49" t="s">
        <v>4</v>
      </c>
      <c r="D299" s="49" t="s">
        <v>151</v>
      </c>
      <c r="E299" s="49" t="s">
        <v>126</v>
      </c>
      <c r="F299" s="49" t="s">
        <v>78</v>
      </c>
      <c r="G299" s="2" t="s">
        <v>31</v>
      </c>
      <c r="H299" s="16">
        <v>16440</v>
      </c>
      <c r="I299" s="17"/>
      <c r="J299" s="19">
        <v>21420</v>
      </c>
      <c r="K299" s="138">
        <f>J299/12</f>
        <v>1785</v>
      </c>
      <c r="L299" s="16">
        <f>J299/2</f>
        <v>10710</v>
      </c>
      <c r="M299" s="117">
        <f>(J299/N299-1)*100</f>
        <v>4.081632653061229</v>
      </c>
      <c r="N299" s="55">
        <v>20580</v>
      </c>
      <c r="O299" s="153" t="s">
        <v>290</v>
      </c>
      <c r="P299" s="16">
        <f>J299/2</f>
        <v>10710</v>
      </c>
      <c r="R299" s="16">
        <v>12380</v>
      </c>
    </row>
    <row r="300" spans="1:18" s="29" customFormat="1" ht="12.75" hidden="1">
      <c r="A300" s="301" t="s">
        <v>21</v>
      </c>
      <c r="B300" s="245" t="s">
        <v>5</v>
      </c>
      <c r="C300" s="245" t="s">
        <v>3</v>
      </c>
      <c r="D300" s="57" t="s">
        <v>180</v>
      </c>
      <c r="E300" s="7" t="s">
        <v>141</v>
      </c>
      <c r="F300" s="57" t="s">
        <v>78</v>
      </c>
      <c r="G300" s="7" t="s">
        <v>30</v>
      </c>
      <c r="H300" s="303">
        <v>34560</v>
      </c>
      <c r="I300" s="26">
        <v>13920</v>
      </c>
      <c r="J300" s="117"/>
      <c r="K300" s="117"/>
      <c r="L300" s="117"/>
      <c r="M300" s="117"/>
      <c r="N300" s="55"/>
      <c r="O300" s="153"/>
      <c r="P300" s="117"/>
      <c r="R300" s="117"/>
    </row>
    <row r="301" spans="1:18" s="29" customFormat="1" ht="12.75" hidden="1">
      <c r="A301" s="302"/>
      <c r="B301" s="284"/>
      <c r="C301" s="284"/>
      <c r="D301" s="58"/>
      <c r="E301" s="9" t="s">
        <v>140</v>
      </c>
      <c r="F301" s="58"/>
      <c r="G301" s="9"/>
      <c r="H301" s="304"/>
      <c r="I301" s="26"/>
      <c r="J301" s="118"/>
      <c r="K301" s="118"/>
      <c r="L301" s="118"/>
      <c r="M301" s="118"/>
      <c r="N301" s="56"/>
      <c r="O301" s="153"/>
      <c r="P301" s="118"/>
      <c r="R301" s="118"/>
    </row>
    <row r="302" spans="1:18" s="29" customFormat="1" ht="12.75" hidden="1">
      <c r="A302" s="10" t="s">
        <v>21</v>
      </c>
      <c r="B302" s="40" t="s">
        <v>5</v>
      </c>
      <c r="C302" s="44" t="s">
        <v>4</v>
      </c>
      <c r="D302" s="44" t="s">
        <v>66</v>
      </c>
      <c r="E302" s="8"/>
      <c r="F302" s="44"/>
      <c r="G302" s="8" t="s">
        <v>35</v>
      </c>
      <c r="H302" s="14"/>
      <c r="I302" s="17">
        <v>14004</v>
      </c>
      <c r="J302" s="15"/>
      <c r="K302" s="15"/>
      <c r="L302" s="15"/>
      <c r="M302" s="15"/>
      <c r="N302" s="56"/>
      <c r="O302" s="156"/>
      <c r="P302" s="15"/>
      <c r="R302" s="15"/>
    </row>
    <row r="303" spans="1:18" s="29" customFormat="1" ht="12.75" hidden="1">
      <c r="A303" s="6" t="s">
        <v>21</v>
      </c>
      <c r="B303" s="245" t="s">
        <v>5</v>
      </c>
      <c r="C303" s="245" t="s">
        <v>4</v>
      </c>
      <c r="D303" s="288" t="s">
        <v>180</v>
      </c>
      <c r="E303" s="306" t="s">
        <v>235</v>
      </c>
      <c r="F303" s="288" t="s">
        <v>78</v>
      </c>
      <c r="G303" s="308" t="s">
        <v>35</v>
      </c>
      <c r="H303" s="303">
        <v>32580</v>
      </c>
      <c r="I303" s="26">
        <v>13920</v>
      </c>
      <c r="J303" s="258">
        <v>40020</v>
      </c>
      <c r="K303" s="323">
        <v>1785</v>
      </c>
      <c r="L303" s="323">
        <f>J303/2</f>
        <v>20010</v>
      </c>
      <c r="M303" s="258">
        <v>14.868804664723022</v>
      </c>
      <c r="N303" s="321">
        <v>37140</v>
      </c>
      <c r="O303" s="156" t="s">
        <v>290</v>
      </c>
      <c r="P303" s="258">
        <f>J303/2</f>
        <v>20010</v>
      </c>
      <c r="R303" s="258"/>
    </row>
    <row r="304" spans="1:18" s="29" customFormat="1" ht="12.75" hidden="1">
      <c r="A304" s="8"/>
      <c r="B304" s="284"/>
      <c r="C304" s="284"/>
      <c r="D304" s="320"/>
      <c r="E304" s="315"/>
      <c r="F304" s="320"/>
      <c r="G304" s="309"/>
      <c r="H304" s="304"/>
      <c r="I304" s="26"/>
      <c r="J304" s="259"/>
      <c r="K304" s="309"/>
      <c r="L304" s="324"/>
      <c r="M304" s="259"/>
      <c r="N304" s="322"/>
      <c r="O304" s="157"/>
      <c r="P304" s="259"/>
      <c r="R304" s="259"/>
    </row>
    <row r="305" spans="1:18" s="29" customFormat="1" ht="15.75" customHeight="1">
      <c r="A305" s="8" t="s">
        <v>21</v>
      </c>
      <c r="B305" s="44" t="s">
        <v>1</v>
      </c>
      <c r="C305" s="124" t="s">
        <v>4</v>
      </c>
      <c r="D305" s="57">
        <v>130602</v>
      </c>
      <c r="E305" s="306" t="s">
        <v>208</v>
      </c>
      <c r="F305" s="288" t="s">
        <v>78</v>
      </c>
      <c r="G305" s="47" t="s">
        <v>35</v>
      </c>
      <c r="H305" s="18">
        <v>20520</v>
      </c>
      <c r="I305" s="20"/>
      <c r="J305" s="18">
        <v>25440</v>
      </c>
      <c r="K305" s="138">
        <f>J305/12</f>
        <v>2120</v>
      </c>
      <c r="L305" s="18">
        <f>J305/2</f>
        <v>12720</v>
      </c>
      <c r="M305" s="18">
        <f>(J305/N305-1)*100</f>
        <v>3.4146341463414664</v>
      </c>
      <c r="N305" s="55">
        <v>24600</v>
      </c>
      <c r="O305" s="179" t="s">
        <v>290</v>
      </c>
      <c r="P305" s="18">
        <f>J305/2</f>
        <v>12720</v>
      </c>
      <c r="R305" s="18">
        <v>13350</v>
      </c>
    </row>
    <row r="306" spans="1:18" s="29" customFormat="1" ht="15.75" customHeight="1">
      <c r="A306" s="8" t="s">
        <v>21</v>
      </c>
      <c r="B306" s="44" t="s">
        <v>1</v>
      </c>
      <c r="C306" s="124" t="s">
        <v>227</v>
      </c>
      <c r="D306" s="58"/>
      <c r="E306" s="307"/>
      <c r="F306" s="305"/>
      <c r="G306" s="47" t="s">
        <v>27</v>
      </c>
      <c r="H306" s="18"/>
      <c r="I306" s="20"/>
      <c r="J306" s="18"/>
      <c r="K306" s="138"/>
      <c r="L306" s="18"/>
      <c r="M306" s="18"/>
      <c r="N306" s="55"/>
      <c r="O306" s="179"/>
      <c r="P306" s="18">
        <v>13290</v>
      </c>
      <c r="R306" s="18">
        <v>13980</v>
      </c>
    </row>
    <row r="307" spans="1:18" s="29" customFormat="1" ht="12.75">
      <c r="A307" s="2" t="s">
        <v>21</v>
      </c>
      <c r="B307" s="44" t="s">
        <v>1</v>
      </c>
      <c r="C307" s="49" t="s">
        <v>4</v>
      </c>
      <c r="D307" s="44" t="s">
        <v>308</v>
      </c>
      <c r="E307" s="44" t="s">
        <v>309</v>
      </c>
      <c r="F307" s="44"/>
      <c r="G307" s="2" t="s">
        <v>31</v>
      </c>
      <c r="H307" s="16"/>
      <c r="I307" s="16"/>
      <c r="J307" s="16"/>
      <c r="K307" s="16"/>
      <c r="L307" s="16"/>
      <c r="M307" s="16"/>
      <c r="N307" s="52"/>
      <c r="O307" s="153"/>
      <c r="P307" s="16">
        <v>11340</v>
      </c>
      <c r="Q307" s="131"/>
      <c r="R307" s="16">
        <v>12380</v>
      </c>
    </row>
    <row r="308" spans="1:18" s="29" customFormat="1" ht="12.75">
      <c r="A308" s="5"/>
      <c r="B308" s="5"/>
      <c r="C308" s="5"/>
      <c r="D308" s="5"/>
      <c r="E308" s="5"/>
      <c r="F308" s="5"/>
      <c r="G308" s="5"/>
      <c r="H308" s="20"/>
      <c r="I308" s="20"/>
      <c r="J308" s="20"/>
      <c r="K308" s="20"/>
      <c r="L308" s="20"/>
      <c r="M308" s="20"/>
      <c r="O308" s="151"/>
      <c r="P308" s="20"/>
      <c r="R308" s="20"/>
    </row>
    <row r="309" spans="1:18" s="29" customFormat="1" ht="12.75" hidden="1">
      <c r="A309" s="5"/>
      <c r="B309" s="5"/>
      <c r="C309" s="5"/>
      <c r="D309" s="5"/>
      <c r="E309" s="5"/>
      <c r="F309" s="5"/>
      <c r="G309" s="5"/>
      <c r="H309" s="20"/>
      <c r="I309" s="20"/>
      <c r="J309" s="20"/>
      <c r="K309" s="20"/>
      <c r="L309" s="20"/>
      <c r="M309" s="20"/>
      <c r="O309" s="151"/>
      <c r="P309" s="20"/>
      <c r="R309" s="20"/>
    </row>
    <row r="310" spans="1:18" s="29" customFormat="1" ht="12.75">
      <c r="A310" s="5"/>
      <c r="B310" s="5"/>
      <c r="C310" s="5"/>
      <c r="D310" s="5"/>
      <c r="E310" s="5"/>
      <c r="F310" s="5"/>
      <c r="G310" s="5"/>
      <c r="H310" s="20"/>
      <c r="I310" s="20"/>
      <c r="J310" s="20"/>
      <c r="K310" s="20"/>
      <c r="L310" s="20"/>
      <c r="M310" s="20"/>
      <c r="O310" s="151"/>
      <c r="P310" s="20"/>
      <c r="R310" s="20"/>
    </row>
    <row r="311" spans="1:18" s="29" customFormat="1" ht="12.75">
      <c r="A311" s="5"/>
      <c r="B311" s="5"/>
      <c r="C311" s="5"/>
      <c r="D311" s="5"/>
      <c r="E311" s="5"/>
      <c r="F311" s="5"/>
      <c r="G311" s="5"/>
      <c r="H311" s="20"/>
      <c r="I311" s="20"/>
      <c r="J311" s="20"/>
      <c r="K311" s="20"/>
      <c r="L311" s="20"/>
      <c r="M311" s="20"/>
      <c r="O311" s="151"/>
      <c r="P311" s="20"/>
      <c r="R311" s="20"/>
    </row>
    <row r="312" spans="1:18" s="29" customFormat="1" ht="12.75">
      <c r="A312" s="5"/>
      <c r="B312" s="5"/>
      <c r="C312" s="5"/>
      <c r="D312" s="5"/>
      <c r="E312" s="5"/>
      <c r="F312" s="5"/>
      <c r="G312" s="5"/>
      <c r="H312" s="20"/>
      <c r="I312" s="20"/>
      <c r="J312" s="20"/>
      <c r="K312" s="20"/>
      <c r="L312" s="20"/>
      <c r="M312" s="20"/>
      <c r="O312" s="151"/>
      <c r="P312" s="20"/>
      <c r="R312" s="20"/>
    </row>
    <row r="313" spans="1:18" s="29" customFormat="1" ht="14.25">
      <c r="A313" s="292" t="s">
        <v>50</v>
      </c>
      <c r="B313" s="292"/>
      <c r="C313" s="292"/>
      <c r="D313" s="292"/>
      <c r="E313" s="292"/>
      <c r="F313" s="292"/>
      <c r="G313" s="292"/>
      <c r="H313" s="292"/>
      <c r="I313" s="292"/>
      <c r="J313" s="111"/>
      <c r="K313" s="111"/>
      <c r="L313" s="111"/>
      <c r="M313" s="111"/>
      <c r="O313" s="151"/>
      <c r="P313" s="111"/>
      <c r="R313" s="111"/>
    </row>
    <row r="314" spans="1:18" s="29" customFormat="1" ht="20.25">
      <c r="A314" s="94" t="s">
        <v>132</v>
      </c>
      <c r="B314" s="94" t="s">
        <v>133</v>
      </c>
      <c r="C314" s="95" t="s">
        <v>73</v>
      </c>
      <c r="D314" s="94" t="s">
        <v>130</v>
      </c>
      <c r="E314" s="94" t="s">
        <v>129</v>
      </c>
      <c r="F314" s="94" t="s">
        <v>75</v>
      </c>
      <c r="G314" s="94" t="s">
        <v>134</v>
      </c>
      <c r="H314" s="96" t="s">
        <v>76</v>
      </c>
      <c r="I314" s="97"/>
      <c r="J314" s="142" t="s">
        <v>246</v>
      </c>
      <c r="K314" s="134"/>
      <c r="L314" s="142" t="s">
        <v>243</v>
      </c>
      <c r="M314" s="89" t="s">
        <v>218</v>
      </c>
      <c r="N314" s="88" t="s">
        <v>76</v>
      </c>
      <c r="O314" s="160"/>
      <c r="P314" s="142" t="s">
        <v>299</v>
      </c>
      <c r="R314" s="142" t="s">
        <v>299</v>
      </c>
    </row>
    <row r="315" spans="1:18" s="29" customFormat="1" ht="30">
      <c r="A315" s="80"/>
      <c r="B315" s="80" t="s">
        <v>61</v>
      </c>
      <c r="C315" s="90" t="s">
        <v>74</v>
      </c>
      <c r="D315" s="80" t="s">
        <v>131</v>
      </c>
      <c r="E315" s="80"/>
      <c r="F315" s="80"/>
      <c r="G315" s="80" t="s">
        <v>61</v>
      </c>
      <c r="H315" s="91" t="s">
        <v>77</v>
      </c>
      <c r="I315" s="98" t="s">
        <v>60</v>
      </c>
      <c r="J315" s="120" t="s">
        <v>245</v>
      </c>
      <c r="K315" s="135"/>
      <c r="L315" s="120" t="s">
        <v>244</v>
      </c>
      <c r="M315" s="92" t="s">
        <v>219</v>
      </c>
      <c r="N315" s="91" t="s">
        <v>77</v>
      </c>
      <c r="O315" s="161"/>
      <c r="P315" s="120" t="s">
        <v>300</v>
      </c>
      <c r="R315" s="120" t="s">
        <v>307</v>
      </c>
    </row>
    <row r="316" spans="1:18" s="29" customFormat="1" ht="12.75" hidden="1">
      <c r="A316" s="2" t="s">
        <v>22</v>
      </c>
      <c r="B316" s="2" t="s">
        <v>5</v>
      </c>
      <c r="C316" s="49" t="s">
        <v>4</v>
      </c>
      <c r="D316" s="49" t="s">
        <v>17</v>
      </c>
      <c r="E316" s="2"/>
      <c r="F316" s="2"/>
      <c r="G316" s="2" t="s">
        <v>26</v>
      </c>
      <c r="H316" s="16">
        <v>31800</v>
      </c>
      <c r="I316" s="15">
        <v>22380</v>
      </c>
      <c r="J316" s="20"/>
      <c r="K316" s="20"/>
      <c r="L316" s="20"/>
      <c r="M316" s="20"/>
      <c r="O316" s="151"/>
      <c r="P316" s="141"/>
      <c r="R316" s="141"/>
    </row>
    <row r="317" spans="1:18" s="29" customFormat="1" ht="12.75" hidden="1">
      <c r="A317" s="2" t="s">
        <v>22</v>
      </c>
      <c r="B317" s="2" t="s">
        <v>5</v>
      </c>
      <c r="C317" s="49" t="s">
        <v>3</v>
      </c>
      <c r="D317" s="49" t="s">
        <v>211</v>
      </c>
      <c r="E317" s="49" t="s">
        <v>127</v>
      </c>
      <c r="F317" s="2" t="s">
        <v>80</v>
      </c>
      <c r="G317" s="2" t="s">
        <v>29</v>
      </c>
      <c r="H317" s="16">
        <v>35460</v>
      </c>
      <c r="I317" s="17">
        <v>21696</v>
      </c>
      <c r="J317" s="20"/>
      <c r="K317" s="20"/>
      <c r="L317" s="20"/>
      <c r="M317" s="20"/>
      <c r="O317" s="151"/>
      <c r="P317" s="141"/>
      <c r="R317" s="141"/>
    </row>
    <row r="318" spans="1:18" s="29" customFormat="1" ht="12.75">
      <c r="A318" s="2" t="s">
        <v>22</v>
      </c>
      <c r="B318" s="49" t="s">
        <v>1</v>
      </c>
      <c r="C318" s="49" t="s">
        <v>4</v>
      </c>
      <c r="D318" s="261" t="s">
        <v>181</v>
      </c>
      <c r="E318" s="261" t="s">
        <v>199</v>
      </c>
      <c r="F318" s="49" t="s">
        <v>80</v>
      </c>
      <c r="G318" s="2" t="s">
        <v>35</v>
      </c>
      <c r="H318" s="16">
        <v>15540</v>
      </c>
      <c r="I318" s="17">
        <v>12252</v>
      </c>
      <c r="J318" s="17">
        <v>20880</v>
      </c>
      <c r="K318" s="136">
        <f>J318/12</f>
        <v>1740</v>
      </c>
      <c r="L318" s="16">
        <f aca="true" t="shared" si="29" ref="L318:L324">J318/2</f>
        <v>10440</v>
      </c>
      <c r="M318" s="17">
        <f>(J318/N318-1)*100</f>
        <v>7.0769230769230695</v>
      </c>
      <c r="N318" s="52">
        <v>19500</v>
      </c>
      <c r="O318" s="162" t="s">
        <v>287</v>
      </c>
      <c r="P318" s="16">
        <f aca="true" t="shared" si="30" ref="P318:P332">J318/2</f>
        <v>10440</v>
      </c>
      <c r="R318" s="16">
        <v>10440</v>
      </c>
    </row>
    <row r="319" spans="1:18" s="29" customFormat="1" ht="12.75" customHeight="1" hidden="1">
      <c r="A319" s="2" t="s">
        <v>22</v>
      </c>
      <c r="B319" s="49" t="s">
        <v>7</v>
      </c>
      <c r="C319" s="49" t="s">
        <v>37</v>
      </c>
      <c r="D319" s="248"/>
      <c r="E319" s="248"/>
      <c r="F319" s="49" t="s">
        <v>80</v>
      </c>
      <c r="G319" s="2" t="s">
        <v>29</v>
      </c>
      <c r="H319" s="16">
        <v>21480</v>
      </c>
      <c r="I319" s="17">
        <v>14920</v>
      </c>
      <c r="J319" s="17"/>
      <c r="K319" s="17"/>
      <c r="L319" s="17">
        <f t="shared" si="29"/>
        <v>0</v>
      </c>
      <c r="M319" s="17"/>
      <c r="N319" s="52"/>
      <c r="O319" s="162"/>
      <c r="P319" s="16">
        <f t="shared" si="30"/>
        <v>0</v>
      </c>
      <c r="R319" s="16"/>
    </row>
    <row r="320" spans="1:18" s="29" customFormat="1" ht="12.75">
      <c r="A320" s="2" t="s">
        <v>22</v>
      </c>
      <c r="B320" s="49" t="s">
        <v>1</v>
      </c>
      <c r="C320" s="49" t="s">
        <v>3</v>
      </c>
      <c r="D320" s="248"/>
      <c r="E320" s="248"/>
      <c r="F320" s="49" t="s">
        <v>80</v>
      </c>
      <c r="G320" s="2" t="s">
        <v>27</v>
      </c>
      <c r="H320" s="16">
        <v>18120</v>
      </c>
      <c r="I320" s="17">
        <v>14136</v>
      </c>
      <c r="J320" s="17">
        <v>23880</v>
      </c>
      <c r="K320" s="136">
        <f>J320/12</f>
        <v>1990</v>
      </c>
      <c r="L320" s="16">
        <f t="shared" si="29"/>
        <v>11940</v>
      </c>
      <c r="M320" s="17">
        <f>(J320/N320-1)*100</f>
        <v>6.417112299465244</v>
      </c>
      <c r="N320" s="52">
        <v>22440</v>
      </c>
      <c r="O320" s="162" t="s">
        <v>287</v>
      </c>
      <c r="P320" s="16">
        <f t="shared" si="30"/>
        <v>11940</v>
      </c>
      <c r="R320" s="16">
        <v>11980</v>
      </c>
    </row>
    <row r="321" spans="1:18" s="29" customFormat="1" ht="12.75">
      <c r="A321" s="2" t="s">
        <v>22</v>
      </c>
      <c r="B321" s="2" t="s">
        <v>57</v>
      </c>
      <c r="C321" s="49" t="s">
        <v>3</v>
      </c>
      <c r="D321" s="253"/>
      <c r="E321" s="253"/>
      <c r="F321" s="49" t="s">
        <v>80</v>
      </c>
      <c r="G321" s="2" t="s">
        <v>44</v>
      </c>
      <c r="H321" s="16"/>
      <c r="I321" s="27">
        <v>0</v>
      </c>
      <c r="J321" s="27">
        <v>42600</v>
      </c>
      <c r="K321" s="136">
        <f>J321/12</f>
        <v>3550</v>
      </c>
      <c r="L321" s="16">
        <f t="shared" si="29"/>
        <v>21300</v>
      </c>
      <c r="M321" s="17">
        <f>(J321/N321-1)*100</f>
        <v>3.498542274052485</v>
      </c>
      <c r="N321" s="52">
        <v>41160</v>
      </c>
      <c r="O321" s="162" t="s">
        <v>287</v>
      </c>
      <c r="P321" s="16">
        <f t="shared" si="30"/>
        <v>21300</v>
      </c>
      <c r="R321" s="16">
        <v>21980</v>
      </c>
    </row>
    <row r="322" spans="1:18" s="29" customFormat="1" ht="12.75" customHeight="1" hidden="1">
      <c r="A322" s="2" t="s">
        <v>22</v>
      </c>
      <c r="B322" s="2" t="s">
        <v>236</v>
      </c>
      <c r="C322" s="49" t="s">
        <v>237</v>
      </c>
      <c r="D322" s="253"/>
      <c r="E322" s="253"/>
      <c r="F322" s="49" t="s">
        <v>80</v>
      </c>
      <c r="G322" s="2" t="s">
        <v>44</v>
      </c>
      <c r="H322" s="16"/>
      <c r="I322" s="27"/>
      <c r="J322" s="27">
        <v>25860</v>
      </c>
      <c r="K322" s="136">
        <f>J322/12</f>
        <v>2155</v>
      </c>
      <c r="L322" s="16">
        <f t="shared" si="29"/>
        <v>12930</v>
      </c>
      <c r="M322" s="17">
        <f>(J322/N322-1)*100</f>
        <v>5.1219512195122</v>
      </c>
      <c r="N322" s="52">
        <v>24600</v>
      </c>
      <c r="O322" s="162" t="s">
        <v>287</v>
      </c>
      <c r="P322" s="16">
        <f t="shared" si="30"/>
        <v>12930</v>
      </c>
      <c r="R322" s="16"/>
    </row>
    <row r="323" spans="1:18" s="29" customFormat="1" ht="12.75">
      <c r="A323" s="2" t="s">
        <v>22</v>
      </c>
      <c r="B323" s="2" t="s">
        <v>5</v>
      </c>
      <c r="C323" s="49" t="s">
        <v>227</v>
      </c>
      <c r="D323" s="253"/>
      <c r="E323" s="253"/>
      <c r="F323" s="49" t="s">
        <v>80</v>
      </c>
      <c r="G323" s="2" t="s">
        <v>29</v>
      </c>
      <c r="H323" s="16"/>
      <c r="I323" s="27"/>
      <c r="J323" s="27">
        <v>41100</v>
      </c>
      <c r="K323" s="136">
        <f>J323/12</f>
        <v>3425</v>
      </c>
      <c r="L323" s="16">
        <f t="shared" si="29"/>
        <v>20550</v>
      </c>
      <c r="M323" s="17">
        <f>(J323/N323-1)*100</f>
        <v>3.007518796992481</v>
      </c>
      <c r="N323" s="52">
        <v>39900</v>
      </c>
      <c r="O323" s="162" t="s">
        <v>287</v>
      </c>
      <c r="P323" s="16">
        <f t="shared" si="30"/>
        <v>20550</v>
      </c>
      <c r="R323" s="16">
        <v>20980</v>
      </c>
    </row>
    <row r="324" spans="1:18" s="29" customFormat="1" ht="12.75">
      <c r="A324" s="2" t="s">
        <v>22</v>
      </c>
      <c r="B324" s="2" t="s">
        <v>57</v>
      </c>
      <c r="C324" s="49" t="s">
        <v>153</v>
      </c>
      <c r="D324" s="244"/>
      <c r="E324" s="244"/>
      <c r="F324" s="49" t="s">
        <v>80</v>
      </c>
      <c r="G324" s="2" t="s">
        <v>27</v>
      </c>
      <c r="H324" s="16"/>
      <c r="I324" s="27">
        <v>0</v>
      </c>
      <c r="J324" s="27">
        <v>37500</v>
      </c>
      <c r="K324" s="136">
        <f>J324/12</f>
        <v>3125</v>
      </c>
      <c r="L324" s="16">
        <f t="shared" si="29"/>
        <v>18750</v>
      </c>
      <c r="M324" s="17">
        <f>(J324/N324-1)*100</f>
        <v>4.166666666666674</v>
      </c>
      <c r="N324" s="52">
        <v>36000</v>
      </c>
      <c r="O324" s="162" t="s">
        <v>287</v>
      </c>
      <c r="P324" s="16">
        <f t="shared" si="30"/>
        <v>18750</v>
      </c>
      <c r="R324" s="16">
        <v>19530</v>
      </c>
    </row>
    <row r="325" spans="1:18" s="29" customFormat="1" ht="12.75" customHeight="1" hidden="1">
      <c r="A325" s="2" t="s">
        <v>22</v>
      </c>
      <c r="B325" s="49" t="s">
        <v>5</v>
      </c>
      <c r="C325" s="49" t="s">
        <v>3</v>
      </c>
      <c r="D325" s="49" t="s">
        <v>167</v>
      </c>
      <c r="E325" s="49" t="s">
        <v>128</v>
      </c>
      <c r="F325" s="49" t="s">
        <v>79</v>
      </c>
      <c r="G325" s="2" t="s">
        <v>27</v>
      </c>
      <c r="H325" s="16">
        <v>35460</v>
      </c>
      <c r="I325" s="17">
        <v>22500</v>
      </c>
      <c r="J325" s="17"/>
      <c r="K325" s="17"/>
      <c r="L325" s="17"/>
      <c r="M325" s="17"/>
      <c r="N325" s="52"/>
      <c r="O325" s="162"/>
      <c r="P325" s="16">
        <f t="shared" si="30"/>
        <v>0</v>
      </c>
      <c r="R325" s="16"/>
    </row>
    <row r="326" spans="1:18" s="29" customFormat="1" ht="12.75" hidden="1">
      <c r="A326" s="310"/>
      <c r="B326" s="311"/>
      <c r="C326" s="311"/>
      <c r="D326" s="311"/>
      <c r="E326" s="311"/>
      <c r="F326" s="311"/>
      <c r="G326" s="311"/>
      <c r="H326" s="311"/>
      <c r="I326" s="311"/>
      <c r="J326" s="311"/>
      <c r="K326" s="311"/>
      <c r="L326" s="311"/>
      <c r="M326" s="311"/>
      <c r="N326" s="312"/>
      <c r="O326" s="162" t="s">
        <v>287</v>
      </c>
      <c r="P326" s="16">
        <f t="shared" si="30"/>
        <v>0</v>
      </c>
      <c r="R326" s="16"/>
    </row>
    <row r="327" spans="1:18" s="29" customFormat="1" ht="12.75">
      <c r="A327" s="2" t="s">
        <v>22</v>
      </c>
      <c r="B327" s="49" t="s">
        <v>1</v>
      </c>
      <c r="C327" s="49" t="s">
        <v>4</v>
      </c>
      <c r="D327" s="245" t="s">
        <v>167</v>
      </c>
      <c r="E327" s="285" t="s">
        <v>128</v>
      </c>
      <c r="F327" s="49" t="s">
        <v>79</v>
      </c>
      <c r="G327" s="2" t="s">
        <v>35</v>
      </c>
      <c r="H327" s="16">
        <v>19860</v>
      </c>
      <c r="I327" s="17">
        <v>12912</v>
      </c>
      <c r="J327" s="16">
        <v>23760</v>
      </c>
      <c r="K327" s="136">
        <f>J327/12</f>
        <v>1980</v>
      </c>
      <c r="L327" s="16">
        <f>J327/2</f>
        <v>11880</v>
      </c>
      <c r="M327" s="17">
        <f>(J327/N327-1)*100</f>
        <v>2.590673575129543</v>
      </c>
      <c r="N327" s="52">
        <v>23160</v>
      </c>
      <c r="O327" s="162" t="s">
        <v>287</v>
      </c>
      <c r="P327" s="16">
        <f t="shared" si="30"/>
        <v>11880</v>
      </c>
      <c r="R327" s="16">
        <v>11980</v>
      </c>
    </row>
    <row r="328" spans="1:18" s="29" customFormat="1" ht="12.75">
      <c r="A328" s="2" t="s">
        <v>22</v>
      </c>
      <c r="B328" s="40" t="s">
        <v>5</v>
      </c>
      <c r="C328" s="40" t="s">
        <v>227</v>
      </c>
      <c r="D328" s="246"/>
      <c r="E328" s="290"/>
      <c r="F328" s="49" t="s">
        <v>79</v>
      </c>
      <c r="G328" s="6" t="s">
        <v>27</v>
      </c>
      <c r="H328" s="18"/>
      <c r="I328" s="19"/>
      <c r="J328" s="18">
        <v>39240</v>
      </c>
      <c r="K328" s="136">
        <f>J328/12</f>
        <v>3270</v>
      </c>
      <c r="L328" s="16">
        <f>J328/2</f>
        <v>19620</v>
      </c>
      <c r="M328" s="17">
        <f>(J328/N328-1)*100</f>
        <v>5.483870967741944</v>
      </c>
      <c r="N328" s="52">
        <v>37200</v>
      </c>
      <c r="O328" s="162" t="s">
        <v>287</v>
      </c>
      <c r="P328" s="16">
        <f t="shared" si="30"/>
        <v>19620</v>
      </c>
      <c r="R328" s="16">
        <v>19620</v>
      </c>
    </row>
    <row r="329" spans="1:18" s="29" customFormat="1" ht="12.75">
      <c r="A329" s="2" t="s">
        <v>22</v>
      </c>
      <c r="B329" s="40" t="s">
        <v>7</v>
      </c>
      <c r="C329" s="40" t="s">
        <v>4</v>
      </c>
      <c r="D329" s="246"/>
      <c r="E329" s="290"/>
      <c r="F329" s="49" t="s">
        <v>79</v>
      </c>
      <c r="G329" s="6" t="s">
        <v>35</v>
      </c>
      <c r="H329" s="18"/>
      <c r="I329" s="19"/>
      <c r="J329" s="18"/>
      <c r="K329" s="136"/>
      <c r="L329" s="16"/>
      <c r="M329" s="17"/>
      <c r="N329" s="52"/>
      <c r="O329" s="162"/>
      <c r="P329" s="16"/>
      <c r="R329" s="16">
        <v>13350</v>
      </c>
    </row>
    <row r="330" spans="1:18" s="29" customFormat="1" ht="12.75">
      <c r="A330" s="2" t="s">
        <v>22</v>
      </c>
      <c r="B330" s="40" t="s">
        <v>1</v>
      </c>
      <c r="C330" s="40" t="s">
        <v>3</v>
      </c>
      <c r="D330" s="246"/>
      <c r="E330" s="290"/>
      <c r="F330" s="40" t="s">
        <v>79</v>
      </c>
      <c r="G330" s="6" t="s">
        <v>27</v>
      </c>
      <c r="H330" s="18">
        <v>22740</v>
      </c>
      <c r="I330" s="19">
        <v>14700</v>
      </c>
      <c r="J330" s="18">
        <v>27120</v>
      </c>
      <c r="K330" s="136">
        <f>J330/12</f>
        <v>2260</v>
      </c>
      <c r="L330" s="16">
        <f>J330/2</f>
        <v>13560</v>
      </c>
      <c r="M330" s="17">
        <f>(J330/N330-1)*100</f>
        <v>4.629629629629628</v>
      </c>
      <c r="N330" s="52">
        <v>25920</v>
      </c>
      <c r="O330" s="162" t="s">
        <v>287</v>
      </c>
      <c r="P330" s="16">
        <f t="shared" si="30"/>
        <v>13560</v>
      </c>
      <c r="R330" s="16">
        <v>12980</v>
      </c>
    </row>
    <row r="331" spans="1:18" s="29" customFormat="1" ht="12.75" hidden="1">
      <c r="A331" s="2" t="s">
        <v>22</v>
      </c>
      <c r="B331" s="2" t="s">
        <v>5</v>
      </c>
      <c r="C331" s="49" t="s">
        <v>4</v>
      </c>
      <c r="D331" s="100" t="s">
        <v>278</v>
      </c>
      <c r="E331" s="2" t="s">
        <v>238</v>
      </c>
      <c r="F331" s="130" t="s">
        <v>239</v>
      </c>
      <c r="G331" s="2" t="s">
        <v>31</v>
      </c>
      <c r="H331" s="16"/>
      <c r="I331" s="16"/>
      <c r="J331" s="16">
        <v>45960</v>
      </c>
      <c r="K331" s="136">
        <f>J331/12</f>
        <v>3830</v>
      </c>
      <c r="L331" s="16">
        <f>J331/2</f>
        <v>22980</v>
      </c>
      <c r="M331" s="17">
        <f>(J331/N331-1)*100</f>
        <v>1.4569536423840956</v>
      </c>
      <c r="N331" s="52">
        <v>45300</v>
      </c>
      <c r="O331" s="162" t="s">
        <v>287</v>
      </c>
      <c r="P331" s="16">
        <f t="shared" si="30"/>
        <v>22980</v>
      </c>
      <c r="R331" s="16"/>
    </row>
    <row r="332" spans="1:18" s="29" customFormat="1" ht="21" customHeight="1">
      <c r="A332" s="2" t="s">
        <v>22</v>
      </c>
      <c r="B332" s="2" t="s">
        <v>5</v>
      </c>
      <c r="C332" s="49" t="s">
        <v>227</v>
      </c>
      <c r="D332" s="100" t="s">
        <v>278</v>
      </c>
      <c r="E332" s="2" t="s">
        <v>238</v>
      </c>
      <c r="F332" s="130" t="s">
        <v>239</v>
      </c>
      <c r="G332" s="2" t="s">
        <v>26</v>
      </c>
      <c r="H332" s="16"/>
      <c r="I332" s="16"/>
      <c r="J332" s="16">
        <v>51360</v>
      </c>
      <c r="K332" s="136">
        <f>J332/12</f>
        <v>4280</v>
      </c>
      <c r="L332" s="16">
        <f>J332/2</f>
        <v>25680</v>
      </c>
      <c r="M332" s="17">
        <f>(J332/N332-1)*100</f>
        <v>13.377483443708616</v>
      </c>
      <c r="N332" s="52">
        <v>45300</v>
      </c>
      <c r="O332" s="162" t="s">
        <v>287</v>
      </c>
      <c r="P332" s="16">
        <f t="shared" si="30"/>
        <v>25680</v>
      </c>
      <c r="R332" s="16">
        <v>25680</v>
      </c>
    </row>
    <row r="333" spans="1:18" s="29" customFormat="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O333" s="151"/>
      <c r="P333" s="5"/>
      <c r="R333" s="5"/>
    </row>
    <row r="334" spans="1:18" s="29" customFormat="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O334" s="151"/>
      <c r="P334" s="5"/>
      <c r="R334" s="5"/>
    </row>
    <row r="335" spans="1:18" s="29" customFormat="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O335" s="151"/>
      <c r="P335" s="5"/>
      <c r="R335" s="5"/>
    </row>
    <row r="336" spans="1:18" s="29" customFormat="1" ht="14.25">
      <c r="A336" s="292" t="s">
        <v>48</v>
      </c>
      <c r="B336" s="292"/>
      <c r="C336" s="292"/>
      <c r="D336" s="292"/>
      <c r="E336" s="292"/>
      <c r="F336" s="292"/>
      <c r="G336" s="292"/>
      <c r="H336" s="292"/>
      <c r="I336" s="292"/>
      <c r="J336" s="111"/>
      <c r="K336" s="111"/>
      <c r="L336" s="111"/>
      <c r="M336" s="111"/>
      <c r="O336" s="151"/>
      <c r="P336" s="111"/>
      <c r="R336" s="111"/>
    </row>
    <row r="337" spans="1:18" s="29" customFormat="1" ht="20.25">
      <c r="A337" s="94" t="s">
        <v>132</v>
      </c>
      <c r="B337" s="94" t="s">
        <v>133</v>
      </c>
      <c r="C337" s="95" t="s">
        <v>73</v>
      </c>
      <c r="D337" s="94" t="s">
        <v>130</v>
      </c>
      <c r="E337" s="94" t="s">
        <v>129</v>
      </c>
      <c r="F337" s="94" t="s">
        <v>75</v>
      </c>
      <c r="G337" s="94" t="s">
        <v>134</v>
      </c>
      <c r="H337" s="96" t="s">
        <v>76</v>
      </c>
      <c r="I337" s="97"/>
      <c r="J337" s="142" t="s">
        <v>246</v>
      </c>
      <c r="K337" s="134"/>
      <c r="L337" s="142" t="s">
        <v>243</v>
      </c>
      <c r="M337" s="89" t="s">
        <v>218</v>
      </c>
      <c r="N337" s="88" t="s">
        <v>76</v>
      </c>
      <c r="O337" s="156"/>
      <c r="P337" s="142" t="s">
        <v>299</v>
      </c>
      <c r="R337" s="142" t="s">
        <v>299</v>
      </c>
    </row>
    <row r="338" spans="1:18" s="29" customFormat="1" ht="30">
      <c r="A338" s="80"/>
      <c r="B338" s="80" t="s">
        <v>61</v>
      </c>
      <c r="C338" s="90" t="s">
        <v>74</v>
      </c>
      <c r="D338" s="80" t="s">
        <v>131</v>
      </c>
      <c r="E338" s="80"/>
      <c r="F338" s="80"/>
      <c r="G338" s="80" t="s">
        <v>61</v>
      </c>
      <c r="H338" s="91" t="s">
        <v>77</v>
      </c>
      <c r="I338" s="98" t="s">
        <v>60</v>
      </c>
      <c r="J338" s="120" t="s">
        <v>245</v>
      </c>
      <c r="K338" s="135"/>
      <c r="L338" s="120" t="s">
        <v>244</v>
      </c>
      <c r="M338" s="92" t="s">
        <v>219</v>
      </c>
      <c r="N338" s="91" t="s">
        <v>77</v>
      </c>
      <c r="O338" s="157"/>
      <c r="P338" s="120" t="s">
        <v>300</v>
      </c>
      <c r="Q338" s="32"/>
      <c r="R338" s="120" t="s">
        <v>307</v>
      </c>
    </row>
    <row r="339" spans="1:18" s="29" customFormat="1" ht="24.75" customHeight="1">
      <c r="A339" s="2" t="s">
        <v>296</v>
      </c>
      <c r="B339" s="2" t="s">
        <v>1</v>
      </c>
      <c r="C339" s="2" t="s">
        <v>4</v>
      </c>
      <c r="D339" s="100" t="s">
        <v>297</v>
      </c>
      <c r="E339" s="130" t="s">
        <v>298</v>
      </c>
      <c r="F339" s="2" t="s">
        <v>301</v>
      </c>
      <c r="G339" s="49">
        <v>4.5</v>
      </c>
      <c r="H339" s="49"/>
      <c r="I339" s="49"/>
      <c r="J339" s="49"/>
      <c r="K339" s="49"/>
      <c r="L339" s="2"/>
      <c r="M339" s="131"/>
      <c r="O339" s="49">
        <v>28740</v>
      </c>
      <c r="P339" s="16">
        <v>9000</v>
      </c>
      <c r="Q339" s="54"/>
      <c r="R339" s="16">
        <v>9000</v>
      </c>
    </row>
    <row r="340" spans="1:17" s="29" customFormat="1" ht="12.75">
      <c r="A340" s="5"/>
      <c r="B340" s="5"/>
      <c r="C340" s="5"/>
      <c r="D340" s="133"/>
      <c r="E340" s="129"/>
      <c r="F340" s="5"/>
      <c r="G340" s="54"/>
      <c r="H340" s="54"/>
      <c r="I340" s="54"/>
      <c r="J340" s="54"/>
      <c r="K340" s="54"/>
      <c r="L340" s="54"/>
      <c r="M340" s="5"/>
      <c r="N340" s="32"/>
      <c r="O340" s="151"/>
      <c r="P340" s="54"/>
      <c r="Q340" s="32"/>
    </row>
    <row r="341" spans="1:17" s="29" customFormat="1" ht="12.75">
      <c r="A341" s="5"/>
      <c r="B341" s="5"/>
      <c r="C341" s="5"/>
      <c r="D341" s="133"/>
      <c r="E341" s="129"/>
      <c r="F341" s="5"/>
      <c r="G341" s="54"/>
      <c r="H341" s="54"/>
      <c r="I341" s="54"/>
      <c r="J341" s="54"/>
      <c r="K341" s="54"/>
      <c r="L341" s="54"/>
      <c r="M341" s="5"/>
      <c r="N341" s="32"/>
      <c r="O341" s="151"/>
      <c r="P341" s="54"/>
      <c r="Q341" s="32"/>
    </row>
    <row r="342" spans="1:16" s="29" customFormat="1" ht="12.75">
      <c r="A342" s="5"/>
      <c r="B342" s="5"/>
      <c r="C342" s="5"/>
      <c r="D342" s="133"/>
      <c r="E342" s="129"/>
      <c r="F342" s="5"/>
      <c r="G342" s="54"/>
      <c r="H342" s="54"/>
      <c r="I342" s="54"/>
      <c r="J342" s="54"/>
      <c r="K342" s="54"/>
      <c r="L342" s="54"/>
      <c r="M342" s="5"/>
      <c r="N342" s="32"/>
      <c r="O342" s="151"/>
      <c r="P342" s="54"/>
    </row>
    <row r="343" spans="1:16" s="29" customFormat="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O343" s="151"/>
      <c r="P343" s="5"/>
    </row>
    <row r="344" spans="4:15" s="29" customFormat="1" ht="12.75">
      <c r="D344" s="65" t="s">
        <v>318</v>
      </c>
      <c r="E344" s="65"/>
      <c r="F344" s="65"/>
      <c r="O344" s="151"/>
    </row>
    <row r="345" spans="4:15" s="29" customFormat="1" ht="12.75">
      <c r="D345" s="65"/>
      <c r="E345" s="65"/>
      <c r="F345" s="65"/>
      <c r="O345" s="151"/>
    </row>
    <row r="346" spans="4:15" s="29" customFormat="1" ht="12.75">
      <c r="D346" s="65" t="s">
        <v>316</v>
      </c>
      <c r="E346" s="65"/>
      <c r="F346" s="65"/>
      <c r="O346" s="151"/>
    </row>
    <row r="347" spans="4:15" s="29" customFormat="1" ht="12.75">
      <c r="D347" s="65"/>
      <c r="E347" s="65"/>
      <c r="F347" s="65"/>
      <c r="O347" s="151"/>
    </row>
    <row r="348" spans="4:15" s="29" customFormat="1" ht="12.75">
      <c r="D348" s="65" t="s">
        <v>142</v>
      </c>
      <c r="E348" s="65"/>
      <c r="F348" s="65"/>
      <c r="O348" s="151"/>
    </row>
    <row r="349" spans="4:15" s="29" customFormat="1" ht="12.75">
      <c r="D349" s="65"/>
      <c r="E349" s="65"/>
      <c r="F349" s="65"/>
      <c r="O349" s="151"/>
    </row>
    <row r="350" s="29" customFormat="1" ht="12.75">
      <c r="O350" s="151"/>
    </row>
    <row r="351" s="29" customFormat="1" ht="12.75">
      <c r="O351" s="151"/>
    </row>
    <row r="352" s="29" customFormat="1" ht="12.75">
      <c r="O352" s="151"/>
    </row>
    <row r="353" s="29" customFormat="1" ht="12.75">
      <c r="O353" s="151"/>
    </row>
    <row r="354" s="29" customFormat="1" ht="12.75">
      <c r="O354" s="151"/>
    </row>
    <row r="355" s="29" customFormat="1" ht="12.75">
      <c r="O355" s="151"/>
    </row>
    <row r="356" s="29" customFormat="1" ht="12.75">
      <c r="O356" s="151"/>
    </row>
    <row r="357" s="29" customFormat="1" ht="12.75">
      <c r="O357" s="151"/>
    </row>
    <row r="358" s="29" customFormat="1" ht="12.75">
      <c r="O358" s="151"/>
    </row>
    <row r="359" s="29" customFormat="1" ht="12.75">
      <c r="O359" s="151"/>
    </row>
    <row r="360" s="29" customFormat="1" ht="12.75">
      <c r="O360" s="151"/>
    </row>
    <row r="361" s="29" customFormat="1" ht="12.75">
      <c r="O361" s="151"/>
    </row>
    <row r="362" s="29" customFormat="1" ht="12.75">
      <c r="O362" s="151"/>
    </row>
    <row r="363" s="29" customFormat="1" ht="12.75">
      <c r="O363" s="151"/>
    </row>
    <row r="364" s="29" customFormat="1" ht="12.75">
      <c r="O364" s="151"/>
    </row>
    <row r="365" s="29" customFormat="1" ht="12.75">
      <c r="O365" s="151"/>
    </row>
    <row r="366" s="29" customFormat="1" ht="12.75">
      <c r="O366" s="151"/>
    </row>
    <row r="367" s="29" customFormat="1" ht="12.75">
      <c r="O367" s="151"/>
    </row>
    <row r="368" s="29" customFormat="1" ht="12.75">
      <c r="O368" s="151"/>
    </row>
    <row r="369" s="29" customFormat="1" ht="12.75">
      <c r="O369" s="151"/>
    </row>
    <row r="370" s="29" customFormat="1" ht="12.75">
      <c r="O370" s="151"/>
    </row>
    <row r="371" s="29" customFormat="1" ht="12.75">
      <c r="O371" s="151"/>
    </row>
    <row r="372" s="29" customFormat="1" ht="12.75">
      <c r="O372" s="151"/>
    </row>
    <row r="373" s="29" customFormat="1" ht="12.75">
      <c r="O373" s="151"/>
    </row>
    <row r="374" s="29" customFormat="1" ht="12.75">
      <c r="O374" s="151"/>
    </row>
    <row r="375" s="29" customFormat="1" ht="12.75">
      <c r="O375" s="151"/>
    </row>
    <row r="376" s="29" customFormat="1" ht="12.75">
      <c r="O376" s="151"/>
    </row>
    <row r="377" s="29" customFormat="1" ht="12.75">
      <c r="O377" s="151"/>
    </row>
    <row r="378" s="29" customFormat="1" ht="12.75">
      <c r="O378" s="151"/>
    </row>
    <row r="379" s="29" customFormat="1" ht="12.75">
      <c r="O379" s="151"/>
    </row>
    <row r="380" s="29" customFormat="1" ht="12.75">
      <c r="O380" s="151"/>
    </row>
    <row r="381" s="29" customFormat="1" ht="12.75">
      <c r="O381" s="151"/>
    </row>
    <row r="382" s="29" customFormat="1" ht="12.75">
      <c r="O382" s="151"/>
    </row>
    <row r="383" s="29" customFormat="1" ht="12.75">
      <c r="O383" s="151"/>
    </row>
    <row r="384" s="29" customFormat="1" ht="12.75">
      <c r="O384" s="151"/>
    </row>
    <row r="385" s="29" customFormat="1" ht="12.75">
      <c r="O385" s="151"/>
    </row>
    <row r="386" s="29" customFormat="1" ht="12.75">
      <c r="O386" s="151"/>
    </row>
    <row r="387" s="29" customFormat="1" ht="12.75">
      <c r="O387" s="151"/>
    </row>
    <row r="388" s="29" customFormat="1" ht="12.75">
      <c r="O388" s="151"/>
    </row>
    <row r="389" s="29" customFormat="1" ht="12.75">
      <c r="O389" s="151"/>
    </row>
    <row r="390" s="29" customFormat="1" ht="12.75">
      <c r="O390" s="151"/>
    </row>
    <row r="391" s="29" customFormat="1" ht="12.75">
      <c r="O391" s="151"/>
    </row>
    <row r="392" s="29" customFormat="1" ht="12.75">
      <c r="O392" s="151"/>
    </row>
    <row r="393" s="29" customFormat="1" ht="12.75">
      <c r="O393" s="151"/>
    </row>
    <row r="394" s="29" customFormat="1" ht="12.75">
      <c r="O394" s="151"/>
    </row>
    <row r="395" s="29" customFormat="1" ht="12.75">
      <c r="O395" s="151"/>
    </row>
    <row r="396" s="29" customFormat="1" ht="12.75">
      <c r="O396" s="151"/>
    </row>
    <row r="397" s="29" customFormat="1" ht="12.75">
      <c r="O397" s="151"/>
    </row>
    <row r="398" s="29" customFormat="1" ht="12.75">
      <c r="O398" s="151"/>
    </row>
    <row r="399" s="29" customFormat="1" ht="12.75">
      <c r="O399" s="151"/>
    </row>
    <row r="400" s="29" customFormat="1" ht="12.75">
      <c r="O400" s="151"/>
    </row>
    <row r="401" s="29" customFormat="1" ht="12.75">
      <c r="O401" s="151"/>
    </row>
    <row r="402" s="29" customFormat="1" ht="12.75">
      <c r="O402" s="151"/>
    </row>
    <row r="403" s="29" customFormat="1" ht="12.75">
      <c r="O403" s="151"/>
    </row>
    <row r="404" s="29" customFormat="1" ht="12.75">
      <c r="O404" s="151"/>
    </row>
    <row r="405" s="29" customFormat="1" ht="12.75">
      <c r="O405" s="151"/>
    </row>
    <row r="406" s="29" customFormat="1" ht="12.75">
      <c r="O406" s="151"/>
    </row>
    <row r="407" s="29" customFormat="1" ht="12.75">
      <c r="O407" s="151"/>
    </row>
    <row r="408" s="29" customFormat="1" ht="12.75">
      <c r="O408" s="151"/>
    </row>
    <row r="409" s="29" customFormat="1" ht="12.75">
      <c r="O409" s="151"/>
    </row>
    <row r="410" s="29" customFormat="1" ht="12.75">
      <c r="O410" s="151"/>
    </row>
    <row r="411" s="29" customFormat="1" ht="12.75">
      <c r="O411" s="151"/>
    </row>
    <row r="412" s="29" customFormat="1" ht="12.75">
      <c r="O412" s="151"/>
    </row>
    <row r="413" s="29" customFormat="1" ht="12.75">
      <c r="O413" s="151"/>
    </row>
    <row r="414" s="29" customFormat="1" ht="12.75">
      <c r="O414" s="151"/>
    </row>
    <row r="415" s="29" customFormat="1" ht="12.75">
      <c r="O415" s="151"/>
    </row>
    <row r="416" s="29" customFormat="1" ht="12.75">
      <c r="O416" s="151"/>
    </row>
    <row r="417" s="29" customFormat="1" ht="12.75">
      <c r="O417" s="151"/>
    </row>
    <row r="418" s="29" customFormat="1" ht="12.75">
      <c r="O418" s="151"/>
    </row>
    <row r="419" s="29" customFormat="1" ht="12.75">
      <c r="O419" s="151"/>
    </row>
    <row r="420" s="29" customFormat="1" ht="12.75">
      <c r="O420" s="151"/>
    </row>
    <row r="421" s="29" customFormat="1" ht="12.75">
      <c r="O421" s="151"/>
    </row>
    <row r="422" s="29" customFormat="1" ht="12.75">
      <c r="O422" s="151"/>
    </row>
    <row r="423" s="29" customFormat="1" ht="12.75">
      <c r="O423" s="151"/>
    </row>
    <row r="424" s="29" customFormat="1" ht="12.75">
      <c r="O424" s="151"/>
    </row>
    <row r="425" s="29" customFormat="1" ht="12.75">
      <c r="O425" s="151"/>
    </row>
    <row r="426" s="29" customFormat="1" ht="12.75">
      <c r="O426" s="151"/>
    </row>
    <row r="427" s="29" customFormat="1" ht="12.75">
      <c r="O427" s="151"/>
    </row>
    <row r="428" s="29" customFormat="1" ht="12.75">
      <c r="O428" s="151"/>
    </row>
    <row r="429" s="29" customFormat="1" ht="12.75">
      <c r="O429" s="151"/>
    </row>
    <row r="430" s="29" customFormat="1" ht="12.75">
      <c r="O430" s="151"/>
    </row>
    <row r="431" s="29" customFormat="1" ht="12.75">
      <c r="O431" s="151"/>
    </row>
    <row r="432" s="29" customFormat="1" ht="12.75">
      <c r="O432" s="151"/>
    </row>
    <row r="433" s="29" customFormat="1" ht="12.75">
      <c r="O433" s="151"/>
    </row>
    <row r="434" s="29" customFormat="1" ht="12.75">
      <c r="O434" s="151"/>
    </row>
    <row r="435" s="29" customFormat="1" ht="12.75">
      <c r="O435" s="151"/>
    </row>
    <row r="436" s="29" customFormat="1" ht="12.75">
      <c r="O436" s="151"/>
    </row>
    <row r="437" s="29" customFormat="1" ht="12.75">
      <c r="O437" s="151"/>
    </row>
    <row r="438" s="29" customFormat="1" ht="12.75">
      <c r="O438" s="151"/>
    </row>
    <row r="439" s="29" customFormat="1" ht="12.75">
      <c r="O439" s="151"/>
    </row>
    <row r="440" s="29" customFormat="1" ht="12.75">
      <c r="O440" s="151"/>
    </row>
    <row r="441" s="29" customFormat="1" ht="12.75">
      <c r="O441" s="151"/>
    </row>
    <row r="442" s="29" customFormat="1" ht="12.75">
      <c r="O442" s="151"/>
    </row>
    <row r="443" s="29" customFormat="1" ht="12.75">
      <c r="O443" s="151"/>
    </row>
    <row r="444" s="29" customFormat="1" ht="12.75">
      <c r="O444" s="151"/>
    </row>
    <row r="445" s="29" customFormat="1" ht="12.75">
      <c r="O445" s="151"/>
    </row>
    <row r="446" s="29" customFormat="1" ht="12.75">
      <c r="O446" s="151"/>
    </row>
    <row r="447" s="29" customFormat="1" ht="12.75">
      <c r="O447" s="151"/>
    </row>
    <row r="448" s="29" customFormat="1" ht="12.75">
      <c r="O448" s="151"/>
    </row>
    <row r="449" s="29" customFormat="1" ht="12.75">
      <c r="O449" s="151"/>
    </row>
    <row r="450" s="29" customFormat="1" ht="12.75">
      <c r="O450" s="151"/>
    </row>
    <row r="451" s="29" customFormat="1" ht="12.75">
      <c r="O451" s="151"/>
    </row>
    <row r="452" s="29" customFormat="1" ht="12.75">
      <c r="O452" s="151"/>
    </row>
    <row r="453" s="29" customFormat="1" ht="12.75">
      <c r="O453" s="151"/>
    </row>
    <row r="454" s="29" customFormat="1" ht="12.75">
      <c r="O454" s="151"/>
    </row>
    <row r="455" s="29" customFormat="1" ht="12.75">
      <c r="O455" s="151"/>
    </row>
    <row r="456" s="29" customFormat="1" ht="12.75">
      <c r="O456" s="151"/>
    </row>
    <row r="457" s="29" customFormat="1" ht="12.75">
      <c r="O457" s="151"/>
    </row>
    <row r="458" s="29" customFormat="1" ht="12.75">
      <c r="O458" s="151"/>
    </row>
    <row r="459" s="29" customFormat="1" ht="12.75">
      <c r="O459" s="151"/>
    </row>
    <row r="460" s="29" customFormat="1" ht="12.75">
      <c r="O460" s="151"/>
    </row>
    <row r="461" s="29" customFormat="1" ht="12.75">
      <c r="O461" s="151"/>
    </row>
    <row r="462" s="29" customFormat="1" ht="12.75">
      <c r="O462" s="151"/>
    </row>
    <row r="463" s="29" customFormat="1" ht="12.75">
      <c r="O463" s="151"/>
    </row>
    <row r="464" s="29" customFormat="1" ht="12.75">
      <c r="O464" s="151"/>
    </row>
    <row r="465" s="29" customFormat="1" ht="12.75">
      <c r="O465" s="151"/>
    </row>
    <row r="466" s="29" customFormat="1" ht="12.75">
      <c r="O466" s="151"/>
    </row>
    <row r="467" s="29" customFormat="1" ht="12.75">
      <c r="O467" s="151"/>
    </row>
    <row r="468" s="29" customFormat="1" ht="12.75">
      <c r="O468" s="151"/>
    </row>
    <row r="469" s="29" customFormat="1" ht="12.75">
      <c r="O469" s="151"/>
    </row>
    <row r="470" s="29" customFormat="1" ht="12.75">
      <c r="O470" s="151"/>
    </row>
    <row r="471" s="29" customFormat="1" ht="12.75">
      <c r="O471" s="151"/>
    </row>
    <row r="472" s="29" customFormat="1" ht="12.75">
      <c r="O472" s="151"/>
    </row>
    <row r="473" s="29" customFormat="1" ht="12.75">
      <c r="O473" s="151"/>
    </row>
    <row r="474" s="29" customFormat="1" ht="12.75">
      <c r="O474" s="151"/>
    </row>
    <row r="475" s="29" customFormat="1" ht="12.75">
      <c r="O475" s="151"/>
    </row>
    <row r="476" s="29" customFormat="1" ht="12.75">
      <c r="O476" s="151"/>
    </row>
    <row r="477" s="29" customFormat="1" ht="12.75">
      <c r="O477" s="151"/>
    </row>
    <row r="478" s="29" customFormat="1" ht="12.75">
      <c r="O478" s="151"/>
    </row>
    <row r="479" s="29" customFormat="1" ht="12.75">
      <c r="O479" s="151"/>
    </row>
    <row r="480" s="29" customFormat="1" ht="12.75">
      <c r="O480" s="151"/>
    </row>
    <row r="481" s="29" customFormat="1" ht="12.75">
      <c r="O481" s="151"/>
    </row>
    <row r="482" s="29" customFormat="1" ht="12.75">
      <c r="O482" s="151"/>
    </row>
    <row r="483" s="29" customFormat="1" ht="12.75">
      <c r="O483" s="151"/>
    </row>
    <row r="484" s="29" customFormat="1" ht="12.75">
      <c r="O484" s="151"/>
    </row>
    <row r="485" s="29" customFormat="1" ht="12.75">
      <c r="O485" s="151"/>
    </row>
    <row r="486" s="29" customFormat="1" ht="12.75">
      <c r="O486" s="151"/>
    </row>
    <row r="487" s="29" customFormat="1" ht="12.75">
      <c r="O487" s="151"/>
    </row>
    <row r="488" s="29" customFormat="1" ht="12.75">
      <c r="O488" s="151"/>
    </row>
    <row r="489" s="29" customFormat="1" ht="12.75">
      <c r="O489" s="151"/>
    </row>
    <row r="490" s="29" customFormat="1" ht="12.75">
      <c r="O490" s="151"/>
    </row>
    <row r="491" s="29" customFormat="1" ht="12.75">
      <c r="O491" s="151"/>
    </row>
    <row r="492" s="29" customFormat="1" ht="12.75">
      <c r="O492" s="151"/>
    </row>
    <row r="493" s="29" customFormat="1" ht="12.75">
      <c r="O493" s="151"/>
    </row>
    <row r="494" s="29" customFormat="1" ht="12.75">
      <c r="O494" s="151"/>
    </row>
    <row r="495" s="29" customFormat="1" ht="12.75">
      <c r="O495" s="151"/>
    </row>
    <row r="496" s="29" customFormat="1" ht="12.75">
      <c r="O496" s="151"/>
    </row>
    <row r="497" s="29" customFormat="1" ht="12.75">
      <c r="O497" s="151"/>
    </row>
    <row r="498" s="29" customFormat="1" ht="12.75">
      <c r="O498" s="151"/>
    </row>
    <row r="499" s="29" customFormat="1" ht="12.75">
      <c r="O499" s="151"/>
    </row>
    <row r="500" s="29" customFormat="1" ht="12.75">
      <c r="O500" s="151"/>
    </row>
    <row r="501" s="29" customFormat="1" ht="12.75">
      <c r="O501" s="151"/>
    </row>
    <row r="502" s="29" customFormat="1" ht="12.75">
      <c r="O502" s="151"/>
    </row>
    <row r="503" s="29" customFormat="1" ht="12.75">
      <c r="O503" s="151"/>
    </row>
    <row r="504" s="29" customFormat="1" ht="12.75">
      <c r="O504" s="151"/>
    </row>
    <row r="505" s="29" customFormat="1" ht="12.75">
      <c r="O505" s="151"/>
    </row>
    <row r="506" s="29" customFormat="1" ht="12.75">
      <c r="O506" s="151"/>
    </row>
    <row r="507" s="29" customFormat="1" ht="12.75">
      <c r="O507" s="151"/>
    </row>
    <row r="508" s="29" customFormat="1" ht="12.75">
      <c r="O508" s="151"/>
    </row>
    <row r="509" s="29" customFormat="1" ht="12.75">
      <c r="O509" s="151"/>
    </row>
    <row r="510" s="29" customFormat="1" ht="12.75">
      <c r="O510" s="151"/>
    </row>
    <row r="511" s="29" customFormat="1" ht="12.75">
      <c r="O511" s="151"/>
    </row>
    <row r="512" s="29" customFormat="1" ht="12.75">
      <c r="O512" s="151"/>
    </row>
    <row r="513" s="29" customFormat="1" ht="12.75">
      <c r="O513" s="151"/>
    </row>
    <row r="514" s="29" customFormat="1" ht="12.75">
      <c r="O514" s="151"/>
    </row>
    <row r="515" s="29" customFormat="1" ht="12.75">
      <c r="O515" s="151"/>
    </row>
    <row r="516" s="29" customFormat="1" ht="12.75">
      <c r="O516" s="151"/>
    </row>
    <row r="517" s="29" customFormat="1" ht="12.75">
      <c r="O517" s="151"/>
    </row>
    <row r="518" s="29" customFormat="1" ht="12.75">
      <c r="O518" s="151"/>
    </row>
    <row r="519" s="29" customFormat="1" ht="12.75">
      <c r="O519" s="151"/>
    </row>
    <row r="520" s="29" customFormat="1" ht="12.75">
      <c r="O520" s="151"/>
    </row>
    <row r="521" s="29" customFormat="1" ht="12.75">
      <c r="O521" s="151"/>
    </row>
    <row r="522" s="29" customFormat="1" ht="12.75">
      <c r="O522" s="151"/>
    </row>
    <row r="523" s="29" customFormat="1" ht="12.75">
      <c r="O523" s="151"/>
    </row>
    <row r="524" s="29" customFormat="1" ht="12.75">
      <c r="O524" s="151"/>
    </row>
    <row r="525" s="29" customFormat="1" ht="12.75">
      <c r="O525" s="151"/>
    </row>
    <row r="526" s="29" customFormat="1" ht="12.75">
      <c r="O526" s="151"/>
    </row>
    <row r="527" s="29" customFormat="1" ht="12.75">
      <c r="O527" s="151"/>
    </row>
    <row r="528" s="29" customFormat="1" ht="12.75">
      <c r="O528" s="151"/>
    </row>
    <row r="529" s="29" customFormat="1" ht="12.75">
      <c r="O529" s="151"/>
    </row>
    <row r="530" s="29" customFormat="1" ht="12.75">
      <c r="O530" s="151"/>
    </row>
    <row r="531" s="29" customFormat="1" ht="12.75">
      <c r="O531" s="151"/>
    </row>
    <row r="532" s="29" customFormat="1" ht="12.75">
      <c r="O532" s="151"/>
    </row>
    <row r="533" s="29" customFormat="1" ht="12.75">
      <c r="O533" s="151"/>
    </row>
    <row r="534" s="29" customFormat="1" ht="12.75">
      <c r="O534" s="151"/>
    </row>
    <row r="535" s="29" customFormat="1" ht="12.75">
      <c r="O535" s="151"/>
    </row>
    <row r="536" s="29" customFormat="1" ht="12.75">
      <c r="O536" s="151"/>
    </row>
    <row r="537" s="29" customFormat="1" ht="12.75">
      <c r="O537" s="151"/>
    </row>
    <row r="538" s="29" customFormat="1" ht="12.75">
      <c r="O538" s="151"/>
    </row>
    <row r="539" s="29" customFormat="1" ht="12.75">
      <c r="O539" s="151"/>
    </row>
    <row r="540" s="29" customFormat="1" ht="12.75">
      <c r="O540" s="151"/>
    </row>
    <row r="541" s="29" customFormat="1" ht="12.75">
      <c r="O541" s="151"/>
    </row>
    <row r="542" s="29" customFormat="1" ht="12.75">
      <c r="O542" s="151"/>
    </row>
    <row r="543" s="29" customFormat="1" ht="12.75">
      <c r="O543" s="151"/>
    </row>
    <row r="544" s="29" customFormat="1" ht="12.75">
      <c r="O544" s="151"/>
    </row>
    <row r="545" s="29" customFormat="1" ht="12.75">
      <c r="O545" s="151"/>
    </row>
    <row r="546" s="29" customFormat="1" ht="12.75">
      <c r="O546" s="151"/>
    </row>
    <row r="547" s="29" customFormat="1" ht="12.75">
      <c r="O547" s="151"/>
    </row>
    <row r="548" s="29" customFormat="1" ht="12.75">
      <c r="O548" s="151"/>
    </row>
    <row r="549" s="29" customFormat="1" ht="12.75">
      <c r="O549" s="151"/>
    </row>
    <row r="550" s="29" customFormat="1" ht="12.75">
      <c r="O550" s="151"/>
    </row>
    <row r="551" s="29" customFormat="1" ht="12.75">
      <c r="O551" s="151"/>
    </row>
    <row r="552" s="29" customFormat="1" ht="12.75">
      <c r="O552" s="151"/>
    </row>
    <row r="553" s="29" customFormat="1" ht="12.75">
      <c r="O553" s="151"/>
    </row>
    <row r="554" s="29" customFormat="1" ht="12.75">
      <c r="O554" s="151"/>
    </row>
    <row r="555" s="29" customFormat="1" ht="12.75">
      <c r="O555" s="151"/>
    </row>
    <row r="556" s="29" customFormat="1" ht="12.75">
      <c r="O556" s="151"/>
    </row>
    <row r="557" s="29" customFormat="1" ht="12.75">
      <c r="O557" s="151"/>
    </row>
    <row r="558" s="29" customFormat="1" ht="12.75">
      <c r="O558" s="151"/>
    </row>
    <row r="559" s="29" customFormat="1" ht="12.75">
      <c r="O559" s="151"/>
    </row>
    <row r="560" s="29" customFormat="1" ht="12.75">
      <c r="O560" s="151"/>
    </row>
    <row r="561" s="29" customFormat="1" ht="12.75">
      <c r="O561" s="151"/>
    </row>
    <row r="562" s="29" customFormat="1" ht="12.75">
      <c r="O562" s="151"/>
    </row>
    <row r="563" s="29" customFormat="1" ht="12.75">
      <c r="O563" s="151"/>
    </row>
    <row r="564" s="29" customFormat="1" ht="12.75">
      <c r="O564" s="151"/>
    </row>
    <row r="565" s="29" customFormat="1" ht="12.75">
      <c r="O565" s="151"/>
    </row>
    <row r="566" s="29" customFormat="1" ht="12.75">
      <c r="O566" s="151"/>
    </row>
    <row r="567" s="29" customFormat="1" ht="12.75">
      <c r="O567" s="151"/>
    </row>
    <row r="568" s="29" customFormat="1" ht="12.75">
      <c r="O568" s="151"/>
    </row>
    <row r="569" s="29" customFormat="1" ht="12.75">
      <c r="O569" s="151"/>
    </row>
    <row r="570" s="29" customFormat="1" ht="12.75">
      <c r="O570" s="151"/>
    </row>
    <row r="571" s="29" customFormat="1" ht="12.75">
      <c r="O571" s="151"/>
    </row>
    <row r="572" s="29" customFormat="1" ht="12.75">
      <c r="O572" s="151"/>
    </row>
    <row r="573" s="29" customFormat="1" ht="12.75">
      <c r="O573" s="151"/>
    </row>
    <row r="574" s="29" customFormat="1" ht="12.75">
      <c r="O574" s="151"/>
    </row>
    <row r="575" s="29" customFormat="1" ht="12.75">
      <c r="O575" s="151"/>
    </row>
    <row r="576" s="29" customFormat="1" ht="12.75">
      <c r="O576" s="151"/>
    </row>
    <row r="577" s="29" customFormat="1" ht="12.75">
      <c r="O577" s="151"/>
    </row>
    <row r="578" s="29" customFormat="1" ht="12.75">
      <c r="O578" s="151"/>
    </row>
    <row r="579" s="29" customFormat="1" ht="12.75">
      <c r="O579" s="151"/>
    </row>
    <row r="580" s="29" customFormat="1" ht="12.75">
      <c r="O580" s="151"/>
    </row>
    <row r="581" s="29" customFormat="1" ht="12.75">
      <c r="O581" s="151"/>
    </row>
    <row r="582" s="29" customFormat="1" ht="12.75">
      <c r="O582" s="151"/>
    </row>
    <row r="583" s="29" customFormat="1" ht="12.75">
      <c r="O583" s="151"/>
    </row>
    <row r="584" s="29" customFormat="1" ht="12.75">
      <c r="O584" s="151"/>
    </row>
    <row r="585" s="29" customFormat="1" ht="12.75">
      <c r="O585" s="151"/>
    </row>
    <row r="586" s="29" customFormat="1" ht="12.75">
      <c r="O586" s="151"/>
    </row>
    <row r="587" s="29" customFormat="1" ht="12.75">
      <c r="O587" s="151"/>
    </row>
    <row r="588" s="29" customFormat="1" ht="12.75">
      <c r="O588" s="151"/>
    </row>
    <row r="589" s="29" customFormat="1" ht="12.75">
      <c r="O589" s="151"/>
    </row>
    <row r="590" s="29" customFormat="1" ht="12.75">
      <c r="O590" s="151"/>
    </row>
    <row r="591" s="29" customFormat="1" ht="12.75">
      <c r="O591" s="151"/>
    </row>
    <row r="592" s="29" customFormat="1" ht="12.75">
      <c r="O592" s="151"/>
    </row>
    <row r="593" s="29" customFormat="1" ht="12.75">
      <c r="O593" s="151"/>
    </row>
    <row r="594" s="29" customFormat="1" ht="12.75">
      <c r="O594" s="151"/>
    </row>
    <row r="595" s="29" customFormat="1" ht="12.75">
      <c r="O595" s="151"/>
    </row>
    <row r="596" s="29" customFormat="1" ht="12.75">
      <c r="O596" s="151"/>
    </row>
    <row r="597" s="29" customFormat="1" ht="12.75">
      <c r="O597" s="151"/>
    </row>
    <row r="598" s="29" customFormat="1" ht="12.75">
      <c r="O598" s="151"/>
    </row>
    <row r="599" s="29" customFormat="1" ht="12.75">
      <c r="O599" s="151"/>
    </row>
    <row r="600" s="29" customFormat="1" ht="12.75">
      <c r="O600" s="151"/>
    </row>
    <row r="601" s="29" customFormat="1" ht="12.75">
      <c r="O601" s="151"/>
    </row>
    <row r="602" s="29" customFormat="1" ht="12.75">
      <c r="O602" s="151"/>
    </row>
    <row r="603" s="29" customFormat="1" ht="12.75">
      <c r="O603" s="151"/>
    </row>
    <row r="604" s="29" customFormat="1" ht="12.75">
      <c r="O604" s="151"/>
    </row>
    <row r="605" s="29" customFormat="1" ht="12.75">
      <c r="O605" s="151"/>
    </row>
    <row r="606" s="29" customFormat="1" ht="12.75">
      <c r="O606" s="151"/>
    </row>
    <row r="607" s="29" customFormat="1" ht="12.75">
      <c r="O607" s="151"/>
    </row>
    <row r="608" s="29" customFormat="1" ht="12.75">
      <c r="O608" s="151"/>
    </row>
    <row r="609" s="29" customFormat="1" ht="12.75">
      <c r="O609" s="151"/>
    </row>
    <row r="610" s="29" customFormat="1" ht="12.75">
      <c r="O610" s="151"/>
    </row>
    <row r="611" s="29" customFormat="1" ht="12.75">
      <c r="O611" s="151"/>
    </row>
    <row r="612" s="29" customFormat="1" ht="12.75">
      <c r="O612" s="151"/>
    </row>
    <row r="613" s="29" customFormat="1" ht="12.75">
      <c r="O613" s="151"/>
    </row>
    <row r="614" s="29" customFormat="1" ht="12.75">
      <c r="O614" s="151"/>
    </row>
    <row r="615" s="29" customFormat="1" ht="12.75">
      <c r="O615" s="151"/>
    </row>
    <row r="616" s="29" customFormat="1" ht="12.75">
      <c r="O616" s="151"/>
    </row>
    <row r="617" s="29" customFormat="1" ht="12.75">
      <c r="O617" s="151"/>
    </row>
    <row r="618" s="29" customFormat="1" ht="12.75">
      <c r="O618" s="151"/>
    </row>
    <row r="619" s="29" customFormat="1" ht="12.75">
      <c r="O619" s="151"/>
    </row>
    <row r="620" s="29" customFormat="1" ht="12.75">
      <c r="O620" s="151"/>
    </row>
    <row r="621" s="29" customFormat="1" ht="12.75">
      <c r="O621" s="151"/>
    </row>
    <row r="622" s="29" customFormat="1" ht="12.75">
      <c r="O622" s="151"/>
    </row>
    <row r="623" s="29" customFormat="1" ht="12.75">
      <c r="O623" s="151"/>
    </row>
    <row r="624" s="29" customFormat="1" ht="12.75">
      <c r="O624" s="151"/>
    </row>
    <row r="625" s="29" customFormat="1" ht="12.75">
      <c r="O625" s="151"/>
    </row>
    <row r="626" s="29" customFormat="1" ht="12.75">
      <c r="O626" s="151"/>
    </row>
    <row r="627" s="29" customFormat="1" ht="12.75">
      <c r="O627" s="151"/>
    </row>
    <row r="628" s="29" customFormat="1" ht="12.75">
      <c r="O628" s="151"/>
    </row>
    <row r="629" s="29" customFormat="1" ht="12.75">
      <c r="O629" s="151"/>
    </row>
    <row r="630" s="29" customFormat="1" ht="12.75">
      <c r="O630" s="151"/>
    </row>
    <row r="631" s="29" customFormat="1" ht="12.75">
      <c r="O631" s="151"/>
    </row>
    <row r="632" s="29" customFormat="1" ht="12.75">
      <c r="O632" s="151"/>
    </row>
    <row r="633" s="29" customFormat="1" ht="12.75">
      <c r="O633" s="151"/>
    </row>
    <row r="634" s="29" customFormat="1" ht="12.75">
      <c r="O634" s="151"/>
    </row>
    <row r="635" s="29" customFormat="1" ht="12.75">
      <c r="O635" s="151"/>
    </row>
    <row r="636" s="29" customFormat="1" ht="12.75">
      <c r="O636" s="151"/>
    </row>
    <row r="637" s="29" customFormat="1" ht="12.75">
      <c r="O637" s="151"/>
    </row>
    <row r="638" s="29" customFormat="1" ht="12.75">
      <c r="O638" s="151"/>
    </row>
    <row r="639" s="29" customFormat="1" ht="12.75">
      <c r="O639" s="151"/>
    </row>
    <row r="640" s="29" customFormat="1" ht="12.75">
      <c r="O640" s="151"/>
    </row>
    <row r="641" s="29" customFormat="1" ht="12.75">
      <c r="O641" s="151"/>
    </row>
    <row r="642" s="29" customFormat="1" ht="12.75">
      <c r="O642" s="151"/>
    </row>
    <row r="643" s="29" customFormat="1" ht="12.75">
      <c r="O643" s="151"/>
    </row>
    <row r="644" s="29" customFormat="1" ht="12.75">
      <c r="O644" s="151"/>
    </row>
    <row r="645" s="29" customFormat="1" ht="12.75">
      <c r="O645" s="151"/>
    </row>
    <row r="646" s="29" customFormat="1" ht="12.75">
      <c r="O646" s="151"/>
    </row>
    <row r="647" s="29" customFormat="1" ht="12.75">
      <c r="O647" s="151"/>
    </row>
    <row r="648" s="29" customFormat="1" ht="12.75">
      <c r="O648" s="151"/>
    </row>
    <row r="649" s="29" customFormat="1" ht="12.75">
      <c r="O649" s="151"/>
    </row>
    <row r="650" s="29" customFormat="1" ht="12.75">
      <c r="O650" s="151"/>
    </row>
    <row r="651" s="29" customFormat="1" ht="12.75">
      <c r="O651" s="151"/>
    </row>
    <row r="652" s="29" customFormat="1" ht="12.75">
      <c r="O652" s="151"/>
    </row>
    <row r="653" s="29" customFormat="1" ht="12.75">
      <c r="O653" s="151"/>
    </row>
    <row r="654" s="29" customFormat="1" ht="12.75">
      <c r="O654" s="151"/>
    </row>
    <row r="655" s="29" customFormat="1" ht="12.75">
      <c r="O655" s="151"/>
    </row>
    <row r="656" s="29" customFormat="1" ht="12.75">
      <c r="O656" s="151"/>
    </row>
    <row r="657" s="29" customFormat="1" ht="12.75">
      <c r="O657" s="151"/>
    </row>
    <row r="658" s="29" customFormat="1" ht="12.75">
      <c r="O658" s="151"/>
    </row>
    <row r="659" s="29" customFormat="1" ht="12.75">
      <c r="O659" s="151"/>
    </row>
    <row r="660" s="29" customFormat="1" ht="12.75">
      <c r="O660" s="151"/>
    </row>
    <row r="661" s="29" customFormat="1" ht="12.75">
      <c r="O661" s="151"/>
    </row>
    <row r="662" s="29" customFormat="1" ht="12.75">
      <c r="O662" s="151"/>
    </row>
    <row r="663" s="29" customFormat="1" ht="12.75">
      <c r="O663" s="151"/>
    </row>
    <row r="664" s="29" customFormat="1" ht="12.75">
      <c r="O664" s="151"/>
    </row>
    <row r="665" s="29" customFormat="1" ht="12.75">
      <c r="O665" s="151"/>
    </row>
    <row r="666" s="29" customFormat="1" ht="12.75">
      <c r="O666" s="151"/>
    </row>
    <row r="667" s="29" customFormat="1" ht="12.75">
      <c r="O667" s="151"/>
    </row>
    <row r="668" s="29" customFormat="1" ht="12.75">
      <c r="O668" s="151"/>
    </row>
    <row r="669" s="29" customFormat="1" ht="12.75">
      <c r="O669" s="151"/>
    </row>
    <row r="670" s="29" customFormat="1" ht="12.75">
      <c r="O670" s="151"/>
    </row>
    <row r="671" s="29" customFormat="1" ht="12.75">
      <c r="O671" s="151"/>
    </row>
    <row r="672" s="29" customFormat="1" ht="12.75">
      <c r="O672" s="151"/>
    </row>
    <row r="673" s="29" customFormat="1" ht="12.75">
      <c r="O673" s="151"/>
    </row>
    <row r="674" s="29" customFormat="1" ht="12.75">
      <c r="O674" s="151"/>
    </row>
    <row r="675" s="29" customFormat="1" ht="12.75">
      <c r="O675" s="151"/>
    </row>
    <row r="676" s="29" customFormat="1" ht="12.75">
      <c r="O676" s="151"/>
    </row>
    <row r="677" s="29" customFormat="1" ht="12.75">
      <c r="O677" s="151"/>
    </row>
    <row r="678" s="29" customFormat="1" ht="12.75">
      <c r="O678" s="151"/>
    </row>
    <row r="679" s="29" customFormat="1" ht="12.75">
      <c r="O679" s="151"/>
    </row>
    <row r="680" s="29" customFormat="1" ht="12.75">
      <c r="O680" s="151"/>
    </row>
    <row r="681" s="29" customFormat="1" ht="12.75">
      <c r="O681" s="151"/>
    </row>
    <row r="682" s="29" customFormat="1" ht="12.75">
      <c r="O682" s="151"/>
    </row>
    <row r="683" s="29" customFormat="1" ht="12.75">
      <c r="O683" s="151"/>
    </row>
    <row r="684" s="29" customFormat="1" ht="12.75">
      <c r="O684" s="151"/>
    </row>
    <row r="685" s="29" customFormat="1" ht="12.75">
      <c r="O685" s="151"/>
    </row>
    <row r="686" s="29" customFormat="1" ht="12.75">
      <c r="O686" s="151"/>
    </row>
    <row r="687" s="29" customFormat="1" ht="12.75">
      <c r="O687" s="151"/>
    </row>
    <row r="688" s="29" customFormat="1" ht="12.75">
      <c r="O688" s="151"/>
    </row>
    <row r="689" s="29" customFormat="1" ht="12.75">
      <c r="O689" s="151"/>
    </row>
    <row r="690" s="29" customFormat="1" ht="12.75">
      <c r="O690" s="151"/>
    </row>
    <row r="691" s="29" customFormat="1" ht="12.75">
      <c r="O691" s="151"/>
    </row>
    <row r="692" s="29" customFormat="1" ht="12.75">
      <c r="O692" s="151"/>
    </row>
    <row r="693" s="29" customFormat="1" ht="12.75">
      <c r="O693" s="151"/>
    </row>
    <row r="694" s="29" customFormat="1" ht="12.75">
      <c r="O694" s="151"/>
    </row>
    <row r="695" s="29" customFormat="1" ht="12.75">
      <c r="O695" s="151"/>
    </row>
    <row r="696" s="29" customFormat="1" ht="12.75">
      <c r="O696" s="151"/>
    </row>
    <row r="697" s="29" customFormat="1" ht="12.75">
      <c r="O697" s="151"/>
    </row>
    <row r="698" s="29" customFormat="1" ht="12.75">
      <c r="O698" s="151"/>
    </row>
    <row r="699" s="29" customFormat="1" ht="12.75">
      <c r="O699" s="151"/>
    </row>
    <row r="700" s="29" customFormat="1" ht="12.75">
      <c r="O700" s="151"/>
    </row>
    <row r="701" s="29" customFormat="1" ht="12.75">
      <c r="O701" s="151"/>
    </row>
    <row r="702" s="29" customFormat="1" ht="12.75">
      <c r="O702" s="151"/>
    </row>
    <row r="703" s="29" customFormat="1" ht="12.75">
      <c r="O703" s="151"/>
    </row>
    <row r="704" s="29" customFormat="1" ht="12.75">
      <c r="O704" s="151"/>
    </row>
    <row r="705" s="29" customFormat="1" ht="12.75">
      <c r="O705" s="151"/>
    </row>
    <row r="706" s="29" customFormat="1" ht="12.75">
      <c r="O706" s="151"/>
    </row>
    <row r="707" s="29" customFormat="1" ht="12.75">
      <c r="O707" s="151"/>
    </row>
    <row r="708" s="29" customFormat="1" ht="12.75">
      <c r="O708" s="151"/>
    </row>
    <row r="709" s="29" customFormat="1" ht="12.75">
      <c r="O709" s="151"/>
    </row>
    <row r="710" s="29" customFormat="1" ht="12.75">
      <c r="O710" s="151"/>
    </row>
    <row r="711" s="29" customFormat="1" ht="12.75">
      <c r="O711" s="151"/>
    </row>
    <row r="712" s="29" customFormat="1" ht="12.75">
      <c r="O712" s="151"/>
    </row>
    <row r="713" s="29" customFormat="1" ht="12.75">
      <c r="O713" s="151"/>
    </row>
    <row r="714" s="29" customFormat="1" ht="12.75">
      <c r="O714" s="151"/>
    </row>
    <row r="715" s="29" customFormat="1" ht="12.75">
      <c r="O715" s="151"/>
    </row>
    <row r="716" s="29" customFormat="1" ht="12.75">
      <c r="O716" s="151"/>
    </row>
    <row r="717" s="29" customFormat="1" ht="12.75">
      <c r="O717" s="151"/>
    </row>
    <row r="718" s="29" customFormat="1" ht="12.75">
      <c r="O718" s="151"/>
    </row>
    <row r="719" s="29" customFormat="1" ht="12.75">
      <c r="O719" s="151"/>
    </row>
    <row r="720" s="29" customFormat="1" ht="12.75">
      <c r="O720" s="151"/>
    </row>
    <row r="721" s="29" customFormat="1" ht="12.75">
      <c r="O721" s="151"/>
    </row>
    <row r="722" s="29" customFormat="1" ht="12.75">
      <c r="O722" s="151"/>
    </row>
    <row r="723" s="29" customFormat="1" ht="12.75">
      <c r="O723" s="151"/>
    </row>
    <row r="724" s="29" customFormat="1" ht="12.75">
      <c r="O724" s="151"/>
    </row>
    <row r="725" s="29" customFormat="1" ht="12.75">
      <c r="O725" s="151"/>
    </row>
    <row r="726" s="29" customFormat="1" ht="12.75">
      <c r="O726" s="151"/>
    </row>
    <row r="727" s="29" customFormat="1" ht="12.75">
      <c r="O727" s="151"/>
    </row>
    <row r="728" s="29" customFormat="1" ht="12.75">
      <c r="O728" s="151"/>
    </row>
    <row r="729" s="29" customFormat="1" ht="12.75">
      <c r="O729" s="151"/>
    </row>
    <row r="730" s="29" customFormat="1" ht="12.75">
      <c r="O730" s="151"/>
    </row>
    <row r="731" s="29" customFormat="1" ht="12.75">
      <c r="O731" s="151"/>
    </row>
    <row r="732" s="29" customFormat="1" ht="12.75">
      <c r="O732" s="151"/>
    </row>
    <row r="733" s="29" customFormat="1" ht="12.75">
      <c r="O733" s="151"/>
    </row>
    <row r="734" s="29" customFormat="1" ht="12.75">
      <c r="O734" s="151"/>
    </row>
    <row r="735" s="29" customFormat="1" ht="12.75">
      <c r="O735" s="151"/>
    </row>
    <row r="736" s="29" customFormat="1" ht="12.75">
      <c r="O736" s="151"/>
    </row>
    <row r="737" s="29" customFormat="1" ht="12.75">
      <c r="O737" s="151"/>
    </row>
    <row r="738" s="29" customFormat="1" ht="12.75">
      <c r="O738" s="151"/>
    </row>
    <row r="739" s="29" customFormat="1" ht="12.75">
      <c r="O739" s="151"/>
    </row>
    <row r="740" s="29" customFormat="1" ht="12.75">
      <c r="O740" s="151"/>
    </row>
    <row r="741" s="29" customFormat="1" ht="12.75">
      <c r="O741" s="151"/>
    </row>
    <row r="742" s="29" customFormat="1" ht="12.75">
      <c r="O742" s="151"/>
    </row>
    <row r="743" s="29" customFormat="1" ht="12.75">
      <c r="O743" s="151"/>
    </row>
    <row r="744" s="29" customFormat="1" ht="12.75">
      <c r="O744" s="151"/>
    </row>
    <row r="745" s="29" customFormat="1" ht="12.75">
      <c r="O745" s="151"/>
    </row>
    <row r="746" s="29" customFormat="1" ht="12.75">
      <c r="O746" s="151"/>
    </row>
    <row r="747" s="29" customFormat="1" ht="12.75">
      <c r="O747" s="151"/>
    </row>
    <row r="748" s="29" customFormat="1" ht="12.75">
      <c r="O748" s="151"/>
    </row>
    <row r="749" s="29" customFormat="1" ht="12.75">
      <c r="O749" s="151"/>
    </row>
    <row r="750" s="29" customFormat="1" ht="12.75">
      <c r="O750" s="151"/>
    </row>
    <row r="751" s="29" customFormat="1" ht="12.75">
      <c r="O751" s="151"/>
    </row>
    <row r="752" s="29" customFormat="1" ht="12.75">
      <c r="O752" s="151"/>
    </row>
    <row r="753" s="29" customFormat="1" ht="12.75">
      <c r="O753" s="151"/>
    </row>
    <row r="754" s="29" customFormat="1" ht="12.75">
      <c r="O754" s="151"/>
    </row>
    <row r="755" s="29" customFormat="1" ht="12.75">
      <c r="O755" s="151"/>
    </row>
    <row r="756" s="29" customFormat="1" ht="12.75">
      <c r="O756" s="151"/>
    </row>
    <row r="757" s="29" customFormat="1" ht="12.75">
      <c r="O757" s="151"/>
    </row>
    <row r="758" s="29" customFormat="1" ht="12.75">
      <c r="O758" s="151"/>
    </row>
    <row r="759" s="29" customFormat="1" ht="12.75">
      <c r="O759" s="151"/>
    </row>
    <row r="760" s="29" customFormat="1" ht="12.75">
      <c r="O760" s="151"/>
    </row>
    <row r="761" s="29" customFormat="1" ht="12.75">
      <c r="O761" s="151"/>
    </row>
    <row r="762" s="29" customFormat="1" ht="12.75">
      <c r="O762" s="151"/>
    </row>
    <row r="763" s="29" customFormat="1" ht="12.75">
      <c r="O763" s="151"/>
    </row>
    <row r="764" s="29" customFormat="1" ht="12.75">
      <c r="O764" s="151"/>
    </row>
    <row r="765" s="29" customFormat="1" ht="12.75">
      <c r="O765" s="151"/>
    </row>
    <row r="766" s="29" customFormat="1" ht="12.75">
      <c r="O766" s="151"/>
    </row>
    <row r="767" s="29" customFormat="1" ht="12.75">
      <c r="O767" s="151"/>
    </row>
    <row r="768" s="29" customFormat="1" ht="12.75">
      <c r="O768" s="151"/>
    </row>
    <row r="769" s="29" customFormat="1" ht="12.75">
      <c r="O769" s="151"/>
    </row>
    <row r="770" s="29" customFormat="1" ht="12.75">
      <c r="O770" s="151"/>
    </row>
    <row r="771" s="29" customFormat="1" ht="12.75">
      <c r="O771" s="151"/>
    </row>
    <row r="772" s="29" customFormat="1" ht="12.75">
      <c r="O772" s="151"/>
    </row>
    <row r="773" s="29" customFormat="1" ht="12.75">
      <c r="O773" s="151"/>
    </row>
    <row r="774" s="29" customFormat="1" ht="12.75">
      <c r="O774" s="151"/>
    </row>
    <row r="775" s="29" customFormat="1" ht="12.75">
      <c r="O775" s="151"/>
    </row>
    <row r="776" s="29" customFormat="1" ht="12.75">
      <c r="O776" s="151"/>
    </row>
    <row r="777" s="29" customFormat="1" ht="12.75">
      <c r="O777" s="151"/>
    </row>
    <row r="778" s="29" customFormat="1" ht="12.75">
      <c r="O778" s="151"/>
    </row>
    <row r="779" s="29" customFormat="1" ht="12.75">
      <c r="O779" s="151"/>
    </row>
    <row r="780" s="29" customFormat="1" ht="12.75">
      <c r="O780" s="151"/>
    </row>
    <row r="781" s="29" customFormat="1" ht="12.75">
      <c r="O781" s="151"/>
    </row>
    <row r="782" s="29" customFormat="1" ht="12.75">
      <c r="O782" s="151"/>
    </row>
    <row r="783" s="29" customFormat="1" ht="12.75">
      <c r="O783" s="151"/>
    </row>
    <row r="784" s="29" customFormat="1" ht="12.75">
      <c r="O784" s="151"/>
    </row>
    <row r="785" s="29" customFormat="1" ht="12.75">
      <c r="O785" s="151"/>
    </row>
    <row r="786" s="29" customFormat="1" ht="12.75">
      <c r="O786" s="151"/>
    </row>
    <row r="787" s="29" customFormat="1" ht="12.75">
      <c r="O787" s="151"/>
    </row>
    <row r="788" s="29" customFormat="1" ht="12.75">
      <c r="O788" s="151"/>
    </row>
    <row r="789" s="29" customFormat="1" ht="12.75">
      <c r="O789" s="151"/>
    </row>
    <row r="790" s="29" customFormat="1" ht="12.75">
      <c r="O790" s="151"/>
    </row>
    <row r="791" s="29" customFormat="1" ht="12.75">
      <c r="O791" s="151"/>
    </row>
    <row r="792" s="29" customFormat="1" ht="12.75">
      <c r="O792" s="151"/>
    </row>
    <row r="793" s="29" customFormat="1" ht="12.75">
      <c r="O793" s="151"/>
    </row>
    <row r="794" s="29" customFormat="1" ht="12.75">
      <c r="O794" s="151"/>
    </row>
    <row r="795" s="29" customFormat="1" ht="12.75">
      <c r="O795" s="151"/>
    </row>
    <row r="796" s="29" customFormat="1" ht="12.75">
      <c r="O796" s="151"/>
    </row>
    <row r="797" s="29" customFormat="1" ht="12.75">
      <c r="O797" s="151"/>
    </row>
    <row r="798" s="29" customFormat="1" ht="12.75">
      <c r="O798" s="151"/>
    </row>
    <row r="799" s="29" customFormat="1" ht="12.75">
      <c r="O799" s="151"/>
    </row>
    <row r="800" s="29" customFormat="1" ht="12.75">
      <c r="O800" s="151"/>
    </row>
    <row r="801" s="29" customFormat="1" ht="12.75">
      <c r="O801" s="151"/>
    </row>
    <row r="802" s="29" customFormat="1" ht="12.75">
      <c r="O802" s="151"/>
    </row>
    <row r="803" s="29" customFormat="1" ht="12.75">
      <c r="O803" s="151"/>
    </row>
    <row r="804" s="29" customFormat="1" ht="12.75">
      <c r="O804" s="151"/>
    </row>
    <row r="805" s="29" customFormat="1" ht="12.75">
      <c r="O805" s="151"/>
    </row>
    <row r="806" s="29" customFormat="1" ht="12.75">
      <c r="O806" s="151"/>
    </row>
    <row r="807" s="29" customFormat="1" ht="12.75">
      <c r="O807" s="151"/>
    </row>
    <row r="808" s="29" customFormat="1" ht="12.75">
      <c r="O808" s="151"/>
    </row>
    <row r="809" s="29" customFormat="1" ht="12.75">
      <c r="O809" s="151"/>
    </row>
    <row r="810" s="29" customFormat="1" ht="12.75">
      <c r="O810" s="151"/>
    </row>
    <row r="811" s="29" customFormat="1" ht="12.75">
      <c r="O811" s="151"/>
    </row>
    <row r="812" s="29" customFormat="1" ht="12.75">
      <c r="O812" s="151"/>
    </row>
    <row r="813" s="29" customFormat="1" ht="12.75">
      <c r="O813" s="151"/>
    </row>
    <row r="814" s="29" customFormat="1" ht="12.75">
      <c r="O814" s="151"/>
    </row>
    <row r="815" s="29" customFormat="1" ht="12.75">
      <c r="O815" s="151"/>
    </row>
    <row r="816" s="29" customFormat="1" ht="12.75">
      <c r="O816" s="151"/>
    </row>
    <row r="817" s="29" customFormat="1" ht="12.75">
      <c r="O817" s="151"/>
    </row>
    <row r="818" s="29" customFormat="1" ht="12.75">
      <c r="O818" s="151"/>
    </row>
    <row r="819" s="29" customFormat="1" ht="12.75">
      <c r="O819" s="151"/>
    </row>
    <row r="820" s="29" customFormat="1" ht="12.75">
      <c r="O820" s="151"/>
    </row>
    <row r="821" s="29" customFormat="1" ht="12.75">
      <c r="O821" s="151"/>
    </row>
    <row r="822" s="29" customFormat="1" ht="12.75">
      <c r="O822" s="151"/>
    </row>
    <row r="823" s="29" customFormat="1" ht="12.75">
      <c r="O823" s="151"/>
    </row>
    <row r="824" s="29" customFormat="1" ht="12.75">
      <c r="O824" s="151"/>
    </row>
    <row r="825" s="29" customFormat="1" ht="12.75">
      <c r="O825" s="151"/>
    </row>
    <row r="826" s="29" customFormat="1" ht="12.75">
      <c r="O826" s="151"/>
    </row>
    <row r="827" s="29" customFormat="1" ht="12.75">
      <c r="O827" s="151"/>
    </row>
    <row r="828" s="29" customFormat="1" ht="12.75">
      <c r="O828" s="151"/>
    </row>
    <row r="829" s="29" customFormat="1" ht="12.75">
      <c r="O829" s="151"/>
    </row>
    <row r="830" s="29" customFormat="1" ht="12.75">
      <c r="O830" s="151"/>
    </row>
    <row r="831" s="29" customFormat="1" ht="12.75">
      <c r="O831" s="151"/>
    </row>
    <row r="832" s="29" customFormat="1" ht="12.75">
      <c r="O832" s="151"/>
    </row>
    <row r="833" s="29" customFormat="1" ht="12.75">
      <c r="O833" s="151"/>
    </row>
    <row r="834" s="29" customFormat="1" ht="12.75">
      <c r="O834" s="151"/>
    </row>
    <row r="835" s="29" customFormat="1" ht="12.75">
      <c r="O835" s="151"/>
    </row>
    <row r="836" s="29" customFormat="1" ht="12.75">
      <c r="O836" s="151"/>
    </row>
    <row r="837" s="29" customFormat="1" ht="12.75">
      <c r="O837" s="151"/>
    </row>
    <row r="838" s="29" customFormat="1" ht="12.75">
      <c r="O838" s="151"/>
    </row>
    <row r="839" s="29" customFormat="1" ht="12.75">
      <c r="O839" s="151"/>
    </row>
    <row r="840" s="29" customFormat="1" ht="12.75">
      <c r="O840" s="151"/>
    </row>
    <row r="841" s="29" customFormat="1" ht="12.75">
      <c r="O841" s="151"/>
    </row>
    <row r="842" s="29" customFormat="1" ht="12.75">
      <c r="O842" s="151"/>
    </row>
    <row r="843" s="29" customFormat="1" ht="12.75">
      <c r="O843" s="151"/>
    </row>
    <row r="844" s="29" customFormat="1" ht="12.75">
      <c r="O844" s="151"/>
    </row>
    <row r="845" s="29" customFormat="1" ht="12.75">
      <c r="O845" s="151"/>
    </row>
    <row r="846" s="29" customFormat="1" ht="12.75">
      <c r="O846" s="151"/>
    </row>
    <row r="847" s="29" customFormat="1" ht="12.75">
      <c r="O847" s="151"/>
    </row>
    <row r="848" s="29" customFormat="1" ht="12.75">
      <c r="O848" s="151"/>
    </row>
    <row r="849" s="29" customFormat="1" ht="12.75">
      <c r="O849" s="151"/>
    </row>
    <row r="850" s="29" customFormat="1" ht="12.75">
      <c r="O850" s="151"/>
    </row>
    <row r="851" s="29" customFormat="1" ht="12.75">
      <c r="O851" s="151"/>
    </row>
    <row r="852" s="29" customFormat="1" ht="12.75">
      <c r="O852" s="151"/>
    </row>
    <row r="853" s="29" customFormat="1" ht="12.75">
      <c r="O853" s="151"/>
    </row>
    <row r="854" s="29" customFormat="1" ht="12.75">
      <c r="O854" s="151"/>
    </row>
    <row r="855" s="29" customFormat="1" ht="12.75">
      <c r="O855" s="151"/>
    </row>
    <row r="856" s="29" customFormat="1" ht="12.75">
      <c r="O856" s="151"/>
    </row>
    <row r="857" s="29" customFormat="1" ht="12.75">
      <c r="O857" s="151"/>
    </row>
    <row r="858" s="29" customFormat="1" ht="12.75">
      <c r="O858" s="151"/>
    </row>
    <row r="859" s="29" customFormat="1" ht="12.75">
      <c r="O859" s="151"/>
    </row>
    <row r="860" s="29" customFormat="1" ht="12.75">
      <c r="O860" s="151"/>
    </row>
    <row r="861" s="29" customFormat="1" ht="12.75">
      <c r="O861" s="151"/>
    </row>
    <row r="862" s="29" customFormat="1" ht="12.75">
      <c r="O862" s="151"/>
    </row>
    <row r="863" s="29" customFormat="1" ht="12.75">
      <c r="O863" s="151"/>
    </row>
    <row r="864" s="29" customFormat="1" ht="12.75">
      <c r="O864" s="151"/>
    </row>
    <row r="865" s="29" customFormat="1" ht="12.75">
      <c r="O865" s="151"/>
    </row>
    <row r="866" s="29" customFormat="1" ht="12.75">
      <c r="O866" s="151"/>
    </row>
    <row r="867" s="29" customFormat="1" ht="12.75">
      <c r="O867" s="151"/>
    </row>
    <row r="868" s="29" customFormat="1" ht="12.75">
      <c r="O868" s="151"/>
    </row>
    <row r="869" s="29" customFormat="1" ht="12.75">
      <c r="O869" s="151"/>
    </row>
    <row r="870" s="29" customFormat="1" ht="12.75">
      <c r="O870" s="151"/>
    </row>
    <row r="871" s="29" customFormat="1" ht="12.75">
      <c r="O871" s="151"/>
    </row>
    <row r="872" s="29" customFormat="1" ht="12.75">
      <c r="O872" s="151"/>
    </row>
    <row r="873" s="29" customFormat="1" ht="12.75">
      <c r="O873" s="151"/>
    </row>
    <row r="874" s="29" customFormat="1" ht="12.75">
      <c r="O874" s="151"/>
    </row>
    <row r="875" s="29" customFormat="1" ht="12.75">
      <c r="O875" s="151"/>
    </row>
    <row r="876" s="29" customFormat="1" ht="12.75">
      <c r="O876" s="151"/>
    </row>
    <row r="877" s="29" customFormat="1" ht="12.75">
      <c r="O877" s="151"/>
    </row>
    <row r="878" s="29" customFormat="1" ht="12.75">
      <c r="O878" s="151"/>
    </row>
    <row r="879" s="29" customFormat="1" ht="12.75">
      <c r="O879" s="151"/>
    </row>
    <row r="880" s="29" customFormat="1" ht="12.75">
      <c r="O880" s="151"/>
    </row>
    <row r="881" s="29" customFormat="1" ht="12.75">
      <c r="O881" s="151"/>
    </row>
    <row r="882" s="29" customFormat="1" ht="12.75">
      <c r="O882" s="151"/>
    </row>
    <row r="883" s="29" customFormat="1" ht="12.75">
      <c r="O883" s="151"/>
    </row>
    <row r="884" s="29" customFormat="1" ht="12.75">
      <c r="O884" s="151"/>
    </row>
    <row r="885" s="29" customFormat="1" ht="12.75">
      <c r="O885" s="151"/>
    </row>
    <row r="886" s="29" customFormat="1" ht="12.75">
      <c r="O886" s="151"/>
    </row>
    <row r="887" s="29" customFormat="1" ht="12.75">
      <c r="O887" s="151"/>
    </row>
    <row r="888" s="29" customFormat="1" ht="12.75">
      <c r="O888" s="151"/>
    </row>
    <row r="889" s="29" customFormat="1" ht="12.75">
      <c r="O889" s="151"/>
    </row>
    <row r="890" s="29" customFormat="1" ht="12.75">
      <c r="O890" s="151"/>
    </row>
    <row r="891" s="29" customFormat="1" ht="12.75">
      <c r="O891" s="151"/>
    </row>
    <row r="892" s="29" customFormat="1" ht="12.75">
      <c r="O892" s="151"/>
    </row>
    <row r="893" s="29" customFormat="1" ht="12.75">
      <c r="O893" s="151"/>
    </row>
    <row r="894" s="29" customFormat="1" ht="12.75">
      <c r="O894" s="151"/>
    </row>
    <row r="895" s="29" customFormat="1" ht="12.75">
      <c r="O895" s="151"/>
    </row>
    <row r="896" s="29" customFormat="1" ht="12.75">
      <c r="O896" s="151"/>
    </row>
    <row r="897" s="29" customFormat="1" ht="12.75">
      <c r="O897" s="151"/>
    </row>
    <row r="898" s="29" customFormat="1" ht="12.75">
      <c r="O898" s="151"/>
    </row>
    <row r="899" s="29" customFormat="1" ht="12.75">
      <c r="O899" s="151"/>
    </row>
    <row r="900" s="29" customFormat="1" ht="12.75">
      <c r="O900" s="151"/>
    </row>
    <row r="901" s="29" customFormat="1" ht="12.75">
      <c r="O901" s="151"/>
    </row>
    <row r="902" s="29" customFormat="1" ht="12.75">
      <c r="O902" s="151"/>
    </row>
    <row r="903" s="29" customFormat="1" ht="12.75">
      <c r="O903" s="151"/>
    </row>
    <row r="904" s="29" customFormat="1" ht="12.75">
      <c r="O904" s="151"/>
    </row>
    <row r="905" s="29" customFormat="1" ht="12.75">
      <c r="O905" s="151"/>
    </row>
    <row r="906" s="29" customFormat="1" ht="12.75">
      <c r="O906" s="151"/>
    </row>
    <row r="907" s="29" customFormat="1" ht="12.75">
      <c r="O907" s="151"/>
    </row>
    <row r="908" s="29" customFormat="1" ht="12.75">
      <c r="O908" s="151"/>
    </row>
    <row r="909" s="29" customFormat="1" ht="12.75">
      <c r="O909" s="151"/>
    </row>
    <row r="910" s="29" customFormat="1" ht="12.75">
      <c r="O910" s="151"/>
    </row>
    <row r="911" s="29" customFormat="1" ht="12.75">
      <c r="O911" s="151"/>
    </row>
    <row r="912" s="29" customFormat="1" ht="12.75">
      <c r="O912" s="151"/>
    </row>
    <row r="913" s="29" customFormat="1" ht="12.75">
      <c r="O913" s="151"/>
    </row>
    <row r="914" s="29" customFormat="1" ht="12.75">
      <c r="O914" s="151"/>
    </row>
    <row r="915" s="29" customFormat="1" ht="12.75">
      <c r="O915" s="151"/>
    </row>
    <row r="916" s="29" customFormat="1" ht="12.75">
      <c r="O916" s="151"/>
    </row>
    <row r="917" s="29" customFormat="1" ht="12.75">
      <c r="O917" s="151"/>
    </row>
    <row r="918" s="29" customFormat="1" ht="12.75">
      <c r="O918" s="151"/>
    </row>
    <row r="919" s="29" customFormat="1" ht="12.75">
      <c r="O919" s="151"/>
    </row>
    <row r="920" s="29" customFormat="1" ht="12.75">
      <c r="O920" s="151"/>
    </row>
    <row r="921" s="29" customFormat="1" ht="12.75">
      <c r="O921" s="151"/>
    </row>
    <row r="922" s="29" customFormat="1" ht="12.75">
      <c r="O922" s="151"/>
    </row>
    <row r="923" s="29" customFormat="1" ht="12.75">
      <c r="O923" s="151"/>
    </row>
    <row r="924" s="29" customFormat="1" ht="12.75">
      <c r="O924" s="151"/>
    </row>
    <row r="925" s="29" customFormat="1" ht="12.75">
      <c r="O925" s="151"/>
    </row>
    <row r="926" s="29" customFormat="1" ht="12.75">
      <c r="O926" s="151"/>
    </row>
    <row r="927" s="29" customFormat="1" ht="12.75">
      <c r="O927" s="151"/>
    </row>
    <row r="928" s="29" customFormat="1" ht="12.75">
      <c r="O928" s="151"/>
    </row>
    <row r="929" s="29" customFormat="1" ht="12.75">
      <c r="O929" s="151"/>
    </row>
    <row r="930" s="29" customFormat="1" ht="12.75">
      <c r="O930" s="151"/>
    </row>
    <row r="931" s="29" customFormat="1" ht="12.75">
      <c r="O931" s="151"/>
    </row>
    <row r="932" s="29" customFormat="1" ht="12.75">
      <c r="O932" s="151"/>
    </row>
    <row r="933" s="29" customFormat="1" ht="12.75">
      <c r="O933" s="151"/>
    </row>
    <row r="934" s="29" customFormat="1" ht="12.75">
      <c r="O934" s="151"/>
    </row>
    <row r="935" s="29" customFormat="1" ht="12.75">
      <c r="O935" s="151"/>
    </row>
    <row r="936" s="29" customFormat="1" ht="12.75">
      <c r="O936" s="151"/>
    </row>
    <row r="937" s="29" customFormat="1" ht="12.75">
      <c r="O937" s="151"/>
    </row>
    <row r="938" s="29" customFormat="1" ht="12.75">
      <c r="O938" s="151"/>
    </row>
    <row r="939" s="29" customFormat="1" ht="12.75">
      <c r="O939" s="151"/>
    </row>
    <row r="940" s="29" customFormat="1" ht="12.75">
      <c r="O940" s="151"/>
    </row>
    <row r="941" s="29" customFormat="1" ht="12.75">
      <c r="O941" s="151"/>
    </row>
    <row r="942" s="29" customFormat="1" ht="12.75">
      <c r="O942" s="151"/>
    </row>
    <row r="943" s="29" customFormat="1" ht="12.75">
      <c r="O943" s="151"/>
    </row>
    <row r="944" s="29" customFormat="1" ht="12.75">
      <c r="O944" s="151"/>
    </row>
    <row r="945" s="29" customFormat="1" ht="12.75">
      <c r="O945" s="151"/>
    </row>
    <row r="946" s="29" customFormat="1" ht="12.75">
      <c r="O946" s="151"/>
    </row>
    <row r="947" s="29" customFormat="1" ht="12.75">
      <c r="O947" s="151"/>
    </row>
    <row r="948" s="29" customFormat="1" ht="12.75">
      <c r="O948" s="151"/>
    </row>
    <row r="949" s="29" customFormat="1" ht="12.75">
      <c r="O949" s="151"/>
    </row>
    <row r="950" s="29" customFormat="1" ht="12.75">
      <c r="O950" s="151"/>
    </row>
    <row r="951" s="29" customFormat="1" ht="12.75">
      <c r="O951" s="151"/>
    </row>
    <row r="952" s="29" customFormat="1" ht="12.75">
      <c r="O952" s="151"/>
    </row>
    <row r="953" s="29" customFormat="1" ht="12.75">
      <c r="O953" s="151"/>
    </row>
    <row r="954" s="29" customFormat="1" ht="12.75">
      <c r="O954" s="151"/>
    </row>
  </sheetData>
  <mergeCells count="129">
    <mergeCell ref="F305:F306"/>
    <mergeCell ref="E198:E201"/>
    <mergeCell ref="D318:D324"/>
    <mergeCell ref="E318:E324"/>
    <mergeCell ref="E305:E306"/>
    <mergeCell ref="D246:D250"/>
    <mergeCell ref="D253:D255"/>
    <mergeCell ref="E253:E255"/>
    <mergeCell ref="A313:I313"/>
    <mergeCell ref="H303:H304"/>
    <mergeCell ref="K303:K304"/>
    <mergeCell ref="L303:L304"/>
    <mergeCell ref="A192:I192"/>
    <mergeCell ref="H157:H158"/>
    <mergeCell ref="P157:P158"/>
    <mergeCell ref="P303:P304"/>
    <mergeCell ref="M303:M304"/>
    <mergeCell ref="N303:N304"/>
    <mergeCell ref="E178:E179"/>
    <mergeCell ref="D180:D182"/>
    <mergeCell ref="E180:E182"/>
    <mergeCell ref="D139:D143"/>
    <mergeCell ref="E139:E143"/>
    <mergeCell ref="E77:E82"/>
    <mergeCell ref="D86:D88"/>
    <mergeCell ref="E86:E88"/>
    <mergeCell ref="A163:I163"/>
    <mergeCell ref="D114:D115"/>
    <mergeCell ref="E114:E115"/>
    <mergeCell ref="D147:D149"/>
    <mergeCell ref="E147:E149"/>
    <mergeCell ref="D153:D155"/>
    <mergeCell ref="E153:E155"/>
    <mergeCell ref="A46:I46"/>
    <mergeCell ref="E28:E29"/>
    <mergeCell ref="E31:E42"/>
    <mergeCell ref="A104:I104"/>
    <mergeCell ref="D83:D84"/>
    <mergeCell ref="E83:E84"/>
    <mergeCell ref="A70:I70"/>
    <mergeCell ref="D73:D76"/>
    <mergeCell ref="E73:E76"/>
    <mergeCell ref="D77:D82"/>
    <mergeCell ref="G303:G304"/>
    <mergeCell ref="D198:D202"/>
    <mergeCell ref="D203:D207"/>
    <mergeCell ref="E203:E207"/>
    <mergeCell ref="D208:D210"/>
    <mergeCell ref="E208:E210"/>
    <mergeCell ref="E218:E223"/>
    <mergeCell ref="D225:D229"/>
    <mergeCell ref="A214:I214"/>
    <mergeCell ref="A239:I239"/>
    <mergeCell ref="D327:D330"/>
    <mergeCell ref="E327:E330"/>
    <mergeCell ref="D256:D258"/>
    <mergeCell ref="E256:E258"/>
    <mergeCell ref="A276:I276"/>
    <mergeCell ref="A268:I268"/>
    <mergeCell ref="A326:N326"/>
    <mergeCell ref="A284:I284"/>
    <mergeCell ref="J303:J304"/>
    <mergeCell ref="H300:H301"/>
    <mergeCell ref="D218:D223"/>
    <mergeCell ref="F303:F304"/>
    <mergeCell ref="D303:D304"/>
    <mergeCell ref="E225:E229"/>
    <mergeCell ref="D230:D232"/>
    <mergeCell ref="E230:E232"/>
    <mergeCell ref="E246:E250"/>
    <mergeCell ref="B303:B304"/>
    <mergeCell ref="A7:N7"/>
    <mergeCell ref="F157:F158"/>
    <mergeCell ref="A157:A158"/>
    <mergeCell ref="B157:B158"/>
    <mergeCell ref="C157:C158"/>
    <mergeCell ref="D157:D158"/>
    <mergeCell ref="M157:M158"/>
    <mergeCell ref="J157:J158"/>
    <mergeCell ref="D144:D146"/>
    <mergeCell ref="E144:E146"/>
    <mergeCell ref="B118:B119"/>
    <mergeCell ref="F118:F119"/>
    <mergeCell ref="E118:E119"/>
    <mergeCell ref="E196:E197"/>
    <mergeCell ref="D174:D177"/>
    <mergeCell ref="E174:E177"/>
    <mergeCell ref="D166:D169"/>
    <mergeCell ref="E166:E169"/>
    <mergeCell ref="D170:D173"/>
    <mergeCell ref="E170:E173"/>
    <mergeCell ref="D186:D188"/>
    <mergeCell ref="E186:E188"/>
    <mergeCell ref="D178:D179"/>
    <mergeCell ref="D49:D52"/>
    <mergeCell ref="E49:E52"/>
    <mergeCell ref="D53:D55"/>
    <mergeCell ref="D133:D137"/>
    <mergeCell ref="D108:D110"/>
    <mergeCell ref="E108:E110"/>
    <mergeCell ref="D128:D132"/>
    <mergeCell ref="E128:E132"/>
    <mergeCell ref="A121:I121"/>
    <mergeCell ref="D118:D119"/>
    <mergeCell ref="A14:H14"/>
    <mergeCell ref="D28:D29"/>
    <mergeCell ref="A15:I15"/>
    <mergeCell ref="D25:D26"/>
    <mergeCell ref="E25:E26"/>
    <mergeCell ref="A336:I336"/>
    <mergeCell ref="C303:C304"/>
    <mergeCell ref="G157:G158"/>
    <mergeCell ref="A300:A301"/>
    <mergeCell ref="B300:B301"/>
    <mergeCell ref="C300:C301"/>
    <mergeCell ref="A291:I291"/>
    <mergeCell ref="E157:E158"/>
    <mergeCell ref="E303:E304"/>
    <mergeCell ref="D196:D197"/>
    <mergeCell ref="R157:R158"/>
    <mergeCell ref="R303:R304"/>
    <mergeCell ref="E53:E55"/>
    <mergeCell ref="D62:D65"/>
    <mergeCell ref="E62:E65"/>
    <mergeCell ref="D56:D57"/>
    <mergeCell ref="E56:E57"/>
    <mergeCell ref="D58:D61"/>
    <mergeCell ref="E58:E61"/>
    <mergeCell ref="E133:E137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Администратор</cp:lastModifiedBy>
  <cp:lastPrinted>2010-06-23T06:40:04Z</cp:lastPrinted>
  <dcterms:created xsi:type="dcterms:W3CDTF">2005-07-19T07:13:54Z</dcterms:created>
  <dcterms:modified xsi:type="dcterms:W3CDTF">2010-07-02T10:32:37Z</dcterms:modified>
  <cp:category/>
  <cp:version/>
  <cp:contentType/>
  <cp:contentStatus/>
</cp:coreProperties>
</file>